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10960"/>
  </bookViews>
  <sheets>
    <sheet name="汇总表" sheetId="1" r:id="rId1"/>
    <sheet name="明细表" sheetId="2" r:id="rId2"/>
  </sheets>
  <definedNames>
    <definedName name="_xlnm._FilterDatabase" localSheetId="1" hidden="1">明细表!$A$1:$Z$175</definedName>
  </definedNames>
  <calcPr calcId="144525"/>
</workbook>
</file>

<file path=xl/sharedStrings.xml><?xml version="1.0" encoding="utf-8"?>
<sst xmlns="http://schemas.openxmlformats.org/spreadsheetml/2006/main" count="277">
  <si>
    <t>附件1</t>
  </si>
  <si>
    <t>2024年潼关县县级财政衔接资金（巩固拓展脱贫攻坚成果和乡村振兴任务）项目计划备案汇总表</t>
  </si>
  <si>
    <t>单位：万元</t>
  </si>
  <si>
    <t>项目类型</t>
  </si>
  <si>
    <t>项目个数</t>
  </si>
  <si>
    <t>资金投入</t>
  </si>
  <si>
    <t>合计</t>
  </si>
  <si>
    <t>财政衔接资金</t>
  </si>
  <si>
    <t>其它资金投入</t>
  </si>
  <si>
    <t>小计</t>
  </si>
  <si>
    <t>中央</t>
  </si>
  <si>
    <t>省级</t>
  </si>
  <si>
    <t>市级</t>
  </si>
  <si>
    <t>县级</t>
  </si>
  <si>
    <t>总 计</t>
  </si>
  <si>
    <t>一、产业发展</t>
  </si>
  <si>
    <t>1.生产项目</t>
  </si>
  <si>
    <t>①种植业基地</t>
  </si>
  <si>
    <t>②养殖业基地</t>
  </si>
  <si>
    <t>③水产养殖业发展</t>
  </si>
  <si>
    <t>④林草基地建设</t>
  </si>
  <si>
    <t>⑤休闲农业与乡村旅游</t>
  </si>
  <si>
    <t>⑥光伏电站建设</t>
  </si>
  <si>
    <t>2.加工流通项目</t>
  </si>
  <si>
    <t>①农产品仓储保鲜冷链基础设施建设</t>
  </si>
  <si>
    <t>②加工业</t>
  </si>
  <si>
    <t>③市场建设和农村物流</t>
  </si>
  <si>
    <t>④品牌打造和展销平台</t>
  </si>
  <si>
    <t>3.配套设施项目</t>
  </si>
  <si>
    <t>①小型农田水利设施及产业配套基础设建设</t>
  </si>
  <si>
    <t>②产业园（区）</t>
  </si>
  <si>
    <t>4.产业服务支撑项目</t>
  </si>
  <si>
    <t>①智慧农业</t>
  </si>
  <si>
    <t>②科技服务</t>
  </si>
  <si>
    <t>③人才培养</t>
  </si>
  <si>
    <t>④农业社会化服务</t>
  </si>
  <si>
    <t>5.金融保险配套项目</t>
  </si>
  <si>
    <t>①小额贷款贴息</t>
  </si>
  <si>
    <t>②小额信贷风险补偿金</t>
  </si>
  <si>
    <t>③特色产业保险保费补助</t>
  </si>
  <si>
    <t>④新型经营主体贷款贴息</t>
  </si>
  <si>
    <t>⑤其他</t>
  </si>
  <si>
    <t>二、就业项目</t>
  </si>
  <si>
    <t>1.务工补助</t>
  </si>
  <si>
    <t>①交通费补助</t>
  </si>
  <si>
    <t>②生产奖补、劳务补助等</t>
  </si>
  <si>
    <t>2.就业</t>
  </si>
  <si>
    <t>①帮扶车间（特色手工基地）建设</t>
  </si>
  <si>
    <t>②技能培训</t>
  </si>
  <si>
    <t>③以工代训</t>
  </si>
  <si>
    <t>3.创业</t>
  </si>
  <si>
    <t>①创业培训</t>
  </si>
  <si>
    <t>②创业奖补</t>
  </si>
  <si>
    <t>4.乡村工匠</t>
  </si>
  <si>
    <t>①乡村工匠培育培训</t>
  </si>
  <si>
    <t>②乡村工匠大师工作室</t>
  </si>
  <si>
    <t>③乡村工匠传习所</t>
  </si>
  <si>
    <t>5.公益性岗位</t>
  </si>
  <si>
    <t>①公益性岗位</t>
  </si>
  <si>
    <t>三、乡村建设行动</t>
  </si>
  <si>
    <t>1.农村基础设施（含产业配套基础设施）</t>
  </si>
  <si>
    <t>①村庄规划编制（含修编）</t>
  </si>
  <si>
    <t>②农村道路建设（通村路、通户路、小型桥梁等）</t>
  </si>
  <si>
    <t>③产业路、资源路、旅游路建设</t>
  </si>
  <si>
    <t>④农村供水保障设施建设</t>
  </si>
  <si>
    <t>⑤农村电网建设（通生产、生活用电、提高综合电压和供电可靠性）</t>
  </si>
  <si>
    <t>⑥数字乡村建设（信息通信基础设施建设、数字化、智能化建设等）</t>
  </si>
  <si>
    <t>2.人居环境整治</t>
  </si>
  <si>
    <t>①农村卫生厕所改造（户用、公共厕所）</t>
  </si>
  <si>
    <t>②农村污水治理</t>
  </si>
  <si>
    <t>③农村垃圾治理</t>
  </si>
  <si>
    <t>④村容村貌提升</t>
  </si>
  <si>
    <t>3.农村公共服务</t>
  </si>
  <si>
    <t>①学校建设或改造（含幼儿园）</t>
  </si>
  <si>
    <t>②村卫生室标准化建设</t>
  </si>
  <si>
    <t>③农村养老设施建设（养老院、幸福院、日间照料中心等）</t>
  </si>
  <si>
    <t>④公共照明设施</t>
  </si>
  <si>
    <t>⑤开展县乡村公共服务一体化示范创建</t>
  </si>
  <si>
    <t>⑥其他（便民综合服务设施、文化活动广场、体育设施、村级客运站、农村公益性殡葬设施建设等）</t>
  </si>
  <si>
    <t>四、异地搬迁后扶</t>
  </si>
  <si>
    <t>1.易地搬迁后扶</t>
  </si>
  <si>
    <t>①公共服务岗位</t>
  </si>
  <si>
    <t>②“一站式”社区综合服务设施建设</t>
  </si>
  <si>
    <t>③易地扶贫搬迁贷款债券贴息补助</t>
  </si>
  <si>
    <t>五、巩固三保障成果</t>
  </si>
  <si>
    <t>1.住房</t>
  </si>
  <si>
    <t>①农村危房改造等农房改造</t>
  </si>
  <si>
    <t>2.教育</t>
  </si>
  <si>
    <t>①享受“雨露计划”职业教育补助</t>
  </si>
  <si>
    <t>②参与“学前学会普通话”行动</t>
  </si>
  <si>
    <t>③其他教育类项目</t>
  </si>
  <si>
    <t>六、乡村治理和精神文明建设</t>
  </si>
  <si>
    <t>1.乡村治理</t>
  </si>
  <si>
    <t>①开展乡村治理示范创建</t>
  </si>
  <si>
    <t>②推进“积分制”“清单式”等管理方式</t>
  </si>
  <si>
    <t>七、项目管理费</t>
  </si>
  <si>
    <t>项目管理费</t>
  </si>
  <si>
    <t>八、其他</t>
  </si>
  <si>
    <t>其他</t>
  </si>
  <si>
    <t>附件2</t>
  </si>
  <si>
    <t>2024年潼关县县级财政衔接资金（巩固拓展脱贫攻坚成果和乡村振兴任务）项目计划备案明细表</t>
  </si>
  <si>
    <t>项目名称</t>
  </si>
  <si>
    <t>项目内容及建设规模</t>
  </si>
  <si>
    <t>建设期限（起止时间）</t>
  </si>
  <si>
    <t>绩效目标</t>
  </si>
  <si>
    <t>项目实施地点</t>
  </si>
  <si>
    <t>脱贫村（是/否）</t>
  </si>
  <si>
    <t>重点帮扶镇（是/否）</t>
  </si>
  <si>
    <t>重点帮扶村（是/否）</t>
  </si>
  <si>
    <t>市级“万千工程”示范村（是/否）</t>
  </si>
  <si>
    <t>直接受益脱贫人口（含监测对象）</t>
  </si>
  <si>
    <t>受益总人口</t>
  </si>
  <si>
    <t>资金投入（万元）</t>
  </si>
  <si>
    <t>项目实施单位</t>
  </si>
  <si>
    <t>行业主管部门</t>
  </si>
  <si>
    <t>财政资金支持环节</t>
  </si>
  <si>
    <t>镇</t>
  </si>
  <si>
    <t>村</t>
  </si>
  <si>
    <t>户数</t>
  </si>
  <si>
    <t>人数</t>
  </si>
  <si>
    <t>①种植业基地(种植业)</t>
  </si>
  <si>
    <t>2024年潼关县城关街道安乐社区晾晒大棚修复加固项目</t>
  </si>
  <si>
    <t>对因暴雪压塌的3幢（1200㎡）晾晒大棚进行修复并加固。</t>
  </si>
  <si>
    <t>2024.3-2024.9</t>
  </si>
  <si>
    <t>该项目属于经营性资产，建成后归属安乐社区集体，由由村集体自主经营。预计年收益0.75万元，其中70%用于壮大村集体经济，30%用于脱贫户、“三类户”分红,户均年增收800元。项目受益农户236户，718人，其中含脱贫户（监测对象）234户712人。</t>
  </si>
  <si>
    <t>城关街道</t>
  </si>
  <si>
    <t>安乐社区</t>
  </si>
  <si>
    <t>是</t>
  </si>
  <si>
    <t>否</t>
  </si>
  <si>
    <t>农业农村局</t>
  </si>
  <si>
    <t>财政支持本项目的建设环节劳务、材料机械等费用</t>
  </si>
  <si>
    <t>2024年中军帐村产业园设施大棚改造提升项目</t>
  </si>
  <si>
    <t>对原有10亩防雨棚改造提升为设施暖棚。</t>
  </si>
  <si>
    <t>该项目属于公益性资产，建成后归属中军帐村村集体，由村集体自主经营，村集体年收益4万元，收益按照比例进行分配，其中30%用于壮大村集体经济，30%用于分红，向脱贫群众和监测对象倾斜。带动4户脱贫户务工，户均年增收1000元。项目受益农户118户372人，其中含脱贫户（监测对象）115户363人。</t>
  </si>
  <si>
    <t>中军帐村</t>
  </si>
  <si>
    <t>2024年潼关县桐峪镇上善村坡地连翘种植项目</t>
  </si>
  <si>
    <t>新栽植三年龄连翘苗木80亩。</t>
  </si>
  <si>
    <t>该项目属于经营性资产，建成后归属村集体，由村集体自主经营，村集体年收益2.5万元，收益按照比例进行分配，其中70%用于壮大村集体经济，30%用于分红，向脱贫群众和监测对象倾斜。带动4户脱贫户进行务工，户均年增收800元。项目受益农户958户3301人，其中含脱贫户（监测对象）144户496人。</t>
  </si>
  <si>
    <t>桐峪镇</t>
  </si>
  <si>
    <t>上善村</t>
  </si>
  <si>
    <t>财政支持本项目的苗木购置、人工、机械等费用</t>
  </si>
  <si>
    <t>②养殖业基地（养殖业）</t>
  </si>
  <si>
    <t>2024年潼关县太要镇太要社区粮油加工点建设项目</t>
  </si>
  <si>
    <t>新购置全自动面粉加工设备1套、螺旋榨油机1套及配套设施。</t>
  </si>
  <si>
    <t>该项目属于经营性资产，建成后归属太要社区集体，由由村集体自主经营。预计年收益3万元，其中70%用于壮大村集体经济,30%用于脱贫户、“三类户”分红,带动5户脱贫户进行务工，户均年增收1500元。项目受益农户363户，1089人，其中含脱贫户（监测对象）357户1066人。</t>
  </si>
  <si>
    <t>太要镇</t>
  </si>
  <si>
    <t>太要社区</t>
  </si>
  <si>
    <t>财政支持本项目的建设环节劳务、材料、机械等费用</t>
  </si>
  <si>
    <t>2024年潼关县秦东镇四知村粮食烘干厂场厂房改造提升项目</t>
  </si>
  <si>
    <t>新建场地硬化930㎡；粮油加工点厂房隔断420㎡、隔墙210㎡及配套电路电器设施等。</t>
  </si>
  <si>
    <t>该项目属于经营性资产，建成后归属村集体，由村集体自主经营，村集体年收益1万元，收益按照比例进行分配，其中70%用于壮大村集体经济，30%用于分红，向脱贫群众和监测对象倾斜。带动2户脱贫户进行务工，户均年增收600元。项目受益农户264户803人，其中含脱贫户（监测对象）255户773人。</t>
  </si>
  <si>
    <t>秦东镇</t>
  </si>
  <si>
    <t>四知村</t>
  </si>
  <si>
    <t>2023年潼关县“千万工程”工作宣传推广项目</t>
  </si>
  <si>
    <t>制作“千万工程”宣传视频，在新媒体平台开展宣传和成果展示。</t>
  </si>
  <si>
    <t>通过宣传媒体和平台推广潼关软籽石榴、秦岭道地药材、潼关肉夹馍等特色产业品牌，推动产品销售，助推乡村振兴，促进农村发展、农业增效、农民增收。</t>
  </si>
  <si>
    <t>各镇（街道）</t>
  </si>
  <si>
    <t>各村（社区）</t>
  </si>
  <si>
    <t>融媒体中心</t>
  </si>
  <si>
    <t>财政支持本项目的宣传等费用</t>
  </si>
  <si>
    <t>2024年潼关县区域公用品牌推介项目</t>
  </si>
  <si>
    <t>潼关软籽石榴形象设计，特色农产品包装制作，区域公用品牌推广和宣传。</t>
  </si>
  <si>
    <t>通过加大区域公用品牌推广和宣传，提高全县农产品知名度，吸引各地采购商到县采购；推动产品销售，助推乡村振兴，促进农村发展、农业增效、农民增收。</t>
  </si>
  <si>
    <t>2024年潼关县城关街道庆丰社区产业园园区道路硬化项目</t>
  </si>
  <si>
    <t>新建园区内混凝土道路硬化650m*3m，厚度15cm。</t>
  </si>
  <si>
    <t>该项目属于公益性资产，建成后归属村集体，由庆丰社区指定人员进行管护。项目建成后可为周边群众农业生产及日常生活提供方便。项目受益农户1321户4689人，其中脱贫户（含监测对象）197户640人。</t>
  </si>
  <si>
    <t>庆丰社区</t>
  </si>
  <si>
    <t>2024年潼关县桐峪镇桐峪社区产业园基础设施建设项目</t>
  </si>
  <si>
    <t>新建道路硬化1260㎡（420mx3m），60U型排水渠道370m（含盖板）。</t>
  </si>
  <si>
    <t>该项目属于公益性资产，建成后归属桐峪社区集体，由桐峪社区指定专人进行管护。项目受益农户92户278人，其中含脱贫户（监测对象）90户273人。</t>
  </si>
  <si>
    <t>桐峪社区</t>
  </si>
  <si>
    <t>2024年潼关县智慧农业试点推广项目</t>
  </si>
  <si>
    <t>新建数字化智能管控平台；田间气象监测站、墒情监测点、病虫害监测点、农作物生长状况监测站；安装智能化设施大棚控制管理物联设备；安装智能水肥一体化控制系统等</t>
  </si>
  <si>
    <t>开展农业数字化产业园建设试点和推广，激农村经济发展、促进农民增收。</t>
  </si>
  <si>
    <t>财政支持本项目的建设环节劳务、材料、机械、设备采购等费用</t>
  </si>
  <si>
    <t>-</t>
  </si>
  <si>
    <t>2024年潼关县太要镇秦王寨社区扶贫互助资金协会贴息项目</t>
  </si>
  <si>
    <t>2023年度秦王寨社区互助资金协会6户脱贫户贷款18万元，4.35%占用费7830元，为脱贫户贷款进行贴息。</t>
  </si>
  <si>
    <t>2024.3-2024.5</t>
  </si>
  <si>
    <t>该项目属于到户类资产，建成后归受益户所有，由受益户自行管护。项目建成后通过为互助资金协会脱贫户会员贷款进行贴息，鼓励脱贫群众发展产业，增收致富。项目受益农户6户，其中脱贫户（含监测对象）6户。</t>
  </si>
  <si>
    <t>秦王寨社区</t>
  </si>
  <si>
    <t>乡村振兴局</t>
  </si>
  <si>
    <t>财政支持本项目的贴息补助环节</t>
  </si>
  <si>
    <t>12</t>
  </si>
  <si>
    <t>2024年潼关县代字营镇东马村公益性岗位补助项目</t>
  </si>
  <si>
    <t>在东马村设置公共场所保洁公益性岗位6个，每人300元/月，共计12个月。</t>
  </si>
  <si>
    <t>2024.3-2024.12</t>
  </si>
  <si>
    <t>该项目属于到户类资产，完成后归受益户所有。项目建成后通过为东马村公共场所保洁，增加脱贫群众就业渠道，增收致富。项目受益农户6户，其中脱贫户（含监测对象）6户。</t>
  </si>
  <si>
    <t>代字营镇</t>
  </si>
  <si>
    <t>东马村</t>
  </si>
  <si>
    <t>财政支持本项目的工资补助环节等费用</t>
  </si>
  <si>
    <t>13</t>
  </si>
  <si>
    <t>2024年潼关县秦东镇公益性岗位补助项目</t>
  </si>
  <si>
    <t>在秦东镇设置基础设施管护、公共场所保洁公益性岗位6个，每人800元/月，共12个月</t>
  </si>
  <si>
    <t>该项目属于到户类资产，完成后归受益户所有。项目建成后通过为秦东镇基础设施管护、公共场所保洁，增加脱贫群众就业渠道，增收致富。项目受益农户6户，其中脱贫户（含监测对象）6户。</t>
  </si>
  <si>
    <t>14</t>
  </si>
  <si>
    <t>2024年潼关县代字营镇瀵兴村公益性岗位补助项目</t>
  </si>
  <si>
    <t>在瀵兴村设置公共场所保洁公益性岗位6个，每人300元/月，共计12个月。</t>
  </si>
  <si>
    <t>该项目属于到户类资产，完成后归受益户所有。项目建成后通过为瀵兴村公共场所保洁，增加脱贫群众就业渠道，增收致富。项目受益农户6户，其中脱贫户（含监测对象）6户。</t>
  </si>
  <si>
    <t>瀵兴村</t>
  </si>
  <si>
    <t>2024年潼关县太要镇太要社区万仓生产路建设项目</t>
  </si>
  <si>
    <t>新建混凝土硬化生产路1705m*3m,厚度15cm。</t>
  </si>
  <si>
    <t>2024.3-2024.8</t>
  </si>
  <si>
    <t>该项目属于公益性资产，建成后归属太要社区集体，由太要社区指定人员进行管护。项目建成后可完善提升太要社区公共基础设施建设，改善生活条件。项目受益农户1620户4921人，其中脱贫户（含监测对象）357户1066人。</t>
  </si>
  <si>
    <t>2024年潼关县太要镇欧家城村南歇马生产路建设项目</t>
  </si>
  <si>
    <t>新建混凝土硬化生产路1307m*3m,厚度15cm。</t>
  </si>
  <si>
    <t>该项目属于公益性资产，建成后归属欧家城村集体，由欧家城村指定人员进行管护。项目建成后可改善欧家城村村民生产生活条件。项目受益农户1843户7836人，其中脱贫户（含监测对象）333户1167人。</t>
  </si>
  <si>
    <t>欧家城村</t>
  </si>
  <si>
    <t>2024年潼关县太要镇欧家城村欧家城三组生产路建设项目</t>
  </si>
  <si>
    <t>新建混凝土硬化生产路2080m*3m,厚度15cm。</t>
  </si>
  <si>
    <t>2024年潼关县太要镇欧家城村南巡二、三组生产路建设项目</t>
  </si>
  <si>
    <t>新建混凝土硬化生产路1480m*3m,厚度15cm。</t>
  </si>
  <si>
    <t>2024年潼关县太要镇老虎城村西堡障四、五组生产路建设项目</t>
  </si>
  <si>
    <t>新建混凝土硬化生产路1190m*3m,厚度15cm，水毁修复路段20m*3米（含破运、土方）共15万元。</t>
  </si>
  <si>
    <t>该项目属于公益性资产，建成后归属老虎城村集体，由老虎城村指定人员进行管护。项目建成后可改善老虎城村村民生产生活条件。项目受益农户1660户4843人，其中脱贫户（含监测对象）369户1017人。</t>
  </si>
  <si>
    <t>老虎城村</t>
  </si>
  <si>
    <t>2024年潼关县城关街道兴隆社区梁家堡生产路建设项目</t>
  </si>
  <si>
    <t>新建混凝土硬化生产路765m*3m,厚度15cm。</t>
  </si>
  <si>
    <t>该项目属于公益性资产，建成后归属兴隆社区集体，由兴隆社区指定人员进行管护。项目建成后可改善兴隆社区村民生产生活条件。项目受益农户6101户16538人，其中脱贫户（含监测对象）50户140人。</t>
  </si>
  <si>
    <t>兴隆社区</t>
  </si>
  <si>
    <t>2024年潼关县代字营镇瀵兴村生产路硬化项目</t>
  </si>
  <si>
    <t>新建混凝土硬化生产路336m*3m，220m*3m，105m*3m，厚度15cm。</t>
  </si>
  <si>
    <t>该项目属于公益性资产，建成后归属瀵兴村集体，由瀵兴村指定人员进行管护。项目建成后可改善瀵兴村村民生产生活条件。项目受益农户6101户16538人，其中脱贫户（含监测对象）50户140人。</t>
  </si>
  <si>
    <t>2024年潼关县桐峪镇上善村生产路硬化及排水渠建设项目</t>
  </si>
  <si>
    <t>新建混凝土硬化生产路292*3.5m，厚15cm，60U型排水渠717m（含盖板）。</t>
  </si>
  <si>
    <t>该项目属于公益性资产，建成后归属上善村集体，由上善村指定人员进行管护。项目建成后可改善上善村村民生产生活条件。项目受益农户6101户16538人，其中脱贫户（含监测对象）50户140人。</t>
  </si>
  <si>
    <t>2024年潼关县桐峪镇东晓社区小口一组生产路硬化及排水渠建设项目</t>
  </si>
  <si>
    <t>新建混凝土硬化生产路400*3m，200m*3m,厚15cm，配套60U型排水渠400米及盖板。</t>
  </si>
  <si>
    <t>该项目属于公益性资产，建成后归属东晓社区村集体，由东晓社区指定人员进行管护。项目建成后可改善东晓社区村民生产生活条件。项目受益农户6101户16538人，其中脱贫户（含监测对象）50户140人。</t>
  </si>
  <si>
    <t>东晓社区</t>
  </si>
  <si>
    <t>24</t>
  </si>
  <si>
    <t>2024年潼关县城关街道安乐社区西街子一组蓄水池及饮水管道改造项目</t>
  </si>
  <si>
    <t>新建100m³蓄水池一座，铺设饮水管道1750米。</t>
  </si>
  <si>
    <t>该项目属于公益性资产，建成后归属安乐社区村集体，由安乐社区指定人员集进行管护。项目建成后可明显改善村用水问题，项目受益户236户718人，其中含脱贫户（监测对象）234户712人。</t>
  </si>
  <si>
    <t>25</t>
  </si>
  <si>
    <t>2024年潼关县秦东镇寺角营村晾晒场建设项目</t>
  </si>
  <si>
    <t>杨家庄新建混凝土硬化场地971㎡（36m*27m），厚15cm；寺角营新建混凝土硬化场地1705㎡（55m*31m），厚度15cm。</t>
  </si>
  <si>
    <t>该项目属于公益性资产，建成后归属寺角营村村集体，由寺角营村指定人员进行管护。项目建成后可提高群众一产收入解决群众秋晒难等问题，项目受益户157户480人，其中含脱贫户（监测对象）152户472人。</t>
  </si>
  <si>
    <t>寺角营村</t>
  </si>
  <si>
    <t>26</t>
  </si>
  <si>
    <t>2024年潼关县桐峪镇上善村人居环境提升项目</t>
  </si>
  <si>
    <t>上善村善车口五六组修石砌护堰200m，排水管道150m。</t>
  </si>
  <si>
    <t>该项目属于公益性资产，建成后归属上善村村集体，由上善村指定人员进行管护。项目建成后可为提升周边群众生活环境。项目受益农户958户3301人，其中含脱贫户144户496人。</t>
  </si>
  <si>
    <t>27</t>
  </si>
  <si>
    <t>2024年潼关县太要镇欧家城村人居环境提升项目</t>
  </si>
  <si>
    <t>新建蓝砖防护墙143㎡，墙面砂浆抹灰5775㎡。</t>
  </si>
  <si>
    <t>通过项目实施，进一步改善和提升太要镇环境卫生条件，生产、居住环境，提高全镇生产生活质量。</t>
  </si>
  <si>
    <t>28</t>
  </si>
  <si>
    <t>2024年潼关县太要镇太要社区路灯建设项目</t>
  </si>
  <si>
    <t>新建100W太阳能路灯150盏（灯高6m）。</t>
  </si>
  <si>
    <t>29</t>
  </si>
  <si>
    <t>2024年潼关县太要镇老虎城村路灯建设项目</t>
  </si>
  <si>
    <t>30</t>
  </si>
  <si>
    <t>2024年潼关县代字营镇西姚村路灯建设项目</t>
  </si>
  <si>
    <t>新建100W太阳能路灯100盏（灯高6m）。</t>
  </si>
  <si>
    <t>该项目属于公益性资产，建成后归属西姚村集体，由西姚村指定人员进行管护。项目建成后可改善西姚村村民生产生活条件。项目受益农户1100户4570人，其中脱贫户（含监测对象）155户489人。</t>
  </si>
  <si>
    <t>西姚村</t>
  </si>
  <si>
    <t>31</t>
  </si>
  <si>
    <t>2024年潼关县代字营镇代字营社区路灯建设项目</t>
  </si>
  <si>
    <t>该项目属于公益性资产，建成后归属代字营社区集体，由代字营社区指定人员进行管护。项目建成后可改善代字营社区村民生产生活条件。项目受益农户899户2956人，其中脱贫户（含监测对象）138户364人。</t>
  </si>
  <si>
    <t>代字营社区</t>
  </si>
  <si>
    <t>32</t>
  </si>
  <si>
    <t>2024年潼关县代字营镇鑫园村路灯建设项目</t>
  </si>
  <si>
    <t>该项目属于公益性资产，建成后归属鑫园村集体，由鑫园村指定人员进行管护。项目建成后可改善鑫园村村民生产生活条件。项目受益农户832户2586人，其中脱贫户（含监测对象）99户260人。</t>
  </si>
  <si>
    <t>鑫园村</t>
  </si>
  <si>
    <t>33</t>
  </si>
  <si>
    <t>2024年潼关县城关街道庆丰社区路灯维修项目</t>
  </si>
  <si>
    <t>维修100W太阳能路灯410盏（灯高6m）。</t>
  </si>
  <si>
    <t>该项目属于公益性资产，建成后归属庆丰社区集体，由庆丰社区指定人员进行管护。项目建成后可改善庆丰社区村民生产生活条件。项目受益农户832户2586人，其中脱贫户（含监测对象）99户260人。</t>
  </si>
  <si>
    <t>⑥其他（便民综合服务设施、文化活动广场、体育设施、村级客运站、农村公益性殡葬设施建设等</t>
  </si>
  <si>
    <t>①农村危房改造等农房改造（巩固维修）</t>
  </si>
  <si>
    <t>2024年潼关县项目管理费项目</t>
  </si>
  <si>
    <t>项目监理、招标、设计等费用</t>
  </si>
  <si>
    <t>保障项目实施及时、规范</t>
  </si>
  <si>
    <t>潼关县</t>
  </si>
  <si>
    <t>财政支持本项目的设计、监理、招标环节费用</t>
  </si>
  <si>
    <t>备注：单元格中阴影部分为衔接资金暂不支持项目类型，其余类型填报时严格按照中省衔接资金管理办法和指导意见规定的支持范围安排项目。</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</si>
</sst>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_ "/>
    <numFmt numFmtId="177" formatCode="0.00_ "/>
    <numFmt numFmtId="178" formatCode="0.000_ "/>
  </numFmts>
  <fonts count="56">
    <font>
      <sz val="12"/>
      <name val="宋体"/>
      <charset val="1"/>
    </font>
    <font>
      <u/>
      <sz val="11"/>
      <color indexed="12"/>
      <name val="宋体"/>
      <charset val="1"/>
    </font>
    <font>
      <b/>
      <sz val="13"/>
      <color indexed="54"/>
      <name val="宋体"/>
      <charset val="1"/>
    </font>
    <font>
      <sz val="11"/>
      <color indexed="8"/>
      <name val="宋体"/>
      <charset val="1"/>
    </font>
    <font>
      <b/>
      <sz val="18"/>
      <color indexed="54"/>
      <name val="宋体"/>
      <charset val="1"/>
    </font>
    <font>
      <sz val="11"/>
      <color indexed="10"/>
      <name val="宋体"/>
      <charset val="1"/>
    </font>
    <font>
      <sz val="11"/>
      <color indexed="9"/>
      <name val="宋体"/>
      <charset val="1"/>
    </font>
    <font>
      <b/>
      <sz val="15"/>
      <color indexed="54"/>
      <name val="宋体"/>
      <charset val="1"/>
    </font>
    <font>
      <i/>
      <sz val="11"/>
      <color indexed="23"/>
      <name val="宋体"/>
      <charset val="1"/>
    </font>
    <font>
      <u/>
      <sz val="11"/>
      <color indexed="20"/>
      <name val="宋体"/>
      <charset val="1"/>
    </font>
    <font>
      <b/>
      <sz val="11"/>
      <color indexed="63"/>
      <name val="宋体"/>
      <charset val="1"/>
    </font>
    <font>
      <sz val="11"/>
      <color indexed="16"/>
      <name val="宋体"/>
      <charset val="1"/>
    </font>
    <font>
      <b/>
      <sz val="11"/>
      <color indexed="54"/>
      <name val="宋体"/>
      <charset val="1"/>
    </font>
    <font>
      <b/>
      <sz val="11"/>
      <color indexed="8"/>
      <name val="宋体"/>
      <charset val="1"/>
    </font>
    <font>
      <sz val="11"/>
      <color indexed="17"/>
      <name val="宋体"/>
      <charset val="1"/>
    </font>
    <font>
      <b/>
      <sz val="11"/>
      <color indexed="9"/>
      <name val="宋体"/>
      <charset val="1"/>
    </font>
    <font>
      <sz val="11"/>
      <color indexed="19"/>
      <name val="宋体"/>
      <charset val="1"/>
    </font>
    <font>
      <sz val="11"/>
      <color indexed="62"/>
      <name val="宋体"/>
      <charset val="1"/>
    </font>
    <font>
      <b/>
      <sz val="11"/>
      <color indexed="53"/>
      <name val="宋体"/>
      <charset val="1"/>
    </font>
    <font>
      <sz val="11"/>
      <color indexed="53"/>
      <name val="宋体"/>
      <charset val="1"/>
    </font>
    <font>
      <sz val="16"/>
      <name val="宋体"/>
      <charset val="1"/>
    </font>
    <font>
      <b/>
      <sz val="12"/>
      <name val="宋体"/>
      <charset val="1"/>
    </font>
    <font>
      <sz val="14"/>
      <name val="宋体"/>
      <charset val="1"/>
    </font>
    <font>
      <b/>
      <sz val="16"/>
      <name val="宋体"/>
      <charset val="1"/>
    </font>
    <font>
      <sz val="10"/>
      <name val="黑体"/>
      <charset val="1"/>
    </font>
    <font>
      <sz val="26"/>
      <name val="黑体"/>
      <charset val="1"/>
    </font>
    <font>
      <sz val="10"/>
      <name val="仿宋_GB2312"/>
      <charset val="1"/>
    </font>
    <font>
      <sz val="10"/>
      <name val="宋体"/>
      <charset val="1"/>
    </font>
    <font>
      <sz val="10"/>
      <color indexed="8"/>
      <name val="黑体"/>
      <charset val="1"/>
    </font>
    <font>
      <b/>
      <sz val="10"/>
      <name val="仿宋"/>
      <charset val="1"/>
    </font>
    <font>
      <b/>
      <sz val="10"/>
      <color indexed="8"/>
      <name val="仿宋_GB2312"/>
      <charset val="1"/>
    </font>
    <font>
      <sz val="10"/>
      <color indexed="8"/>
      <name val="仿宋_GB2312"/>
      <charset val="1"/>
    </font>
    <font>
      <sz val="10"/>
      <name val="仿宋"/>
      <charset val="1"/>
    </font>
    <font>
      <sz val="16"/>
      <name val="宋体"/>
      <charset val="134"/>
    </font>
    <font>
      <sz val="16"/>
      <color indexed="8"/>
      <name val="宋体"/>
      <charset val="134"/>
    </font>
    <font>
      <sz val="16"/>
      <name val="仿宋"/>
      <charset val="1"/>
    </font>
    <font>
      <sz val="14"/>
      <name val="仿宋"/>
      <charset val="1"/>
    </font>
    <font>
      <sz val="16"/>
      <color indexed="10"/>
      <name val="宋体"/>
      <charset val="1"/>
    </font>
    <font>
      <sz val="12"/>
      <color indexed="8"/>
      <name val="仿宋_GB2312"/>
      <charset val="1"/>
    </font>
    <font>
      <sz val="12"/>
      <name val="仿宋"/>
      <charset val="1"/>
    </font>
    <font>
      <sz val="12"/>
      <color indexed="8"/>
      <name val="宋体"/>
      <charset val="134"/>
    </font>
    <font>
      <b/>
      <sz val="12"/>
      <color indexed="8"/>
      <name val="仿宋_GB2312"/>
      <charset val="1"/>
    </font>
    <font>
      <sz val="16"/>
      <color indexed="8"/>
      <name val="宋体"/>
      <charset val="1"/>
    </font>
    <font>
      <sz val="11"/>
      <name val="仿宋"/>
      <charset val="1"/>
    </font>
    <font>
      <sz val="10"/>
      <name val="黑体"/>
      <charset val="134"/>
    </font>
    <font>
      <sz val="11"/>
      <name val="宋体"/>
      <charset val="1"/>
    </font>
    <font>
      <sz val="14"/>
      <color indexed="8"/>
      <name val="Times New Roman"/>
      <charset val="0"/>
    </font>
    <font>
      <sz val="14"/>
      <color indexed="8"/>
      <name val="宋体"/>
      <charset val="0"/>
    </font>
    <font>
      <sz val="14"/>
      <name val="宋体"/>
      <charset val="0"/>
    </font>
    <font>
      <b/>
      <sz val="16"/>
      <name val="仿宋"/>
      <charset val="1"/>
    </font>
    <font>
      <sz val="16"/>
      <color indexed="8"/>
      <name val="仿宋_GB2312"/>
      <charset val="1"/>
    </font>
    <font>
      <sz val="10"/>
      <color indexed="10"/>
      <name val="宋体"/>
      <charset val="1"/>
    </font>
    <font>
      <b/>
      <sz val="14"/>
      <name val="仿宋_GB2312"/>
      <charset val="1"/>
    </font>
    <font>
      <sz val="14"/>
      <color indexed="8"/>
      <name val="仿宋_GB2312"/>
      <charset val="1"/>
    </font>
    <font>
      <b/>
      <sz val="14"/>
      <name val="仿宋"/>
      <charset val="1"/>
    </font>
    <font>
      <sz val="18"/>
      <name val="方正小标宋简体"/>
      <charset val="1"/>
    </font>
  </fonts>
  <fills count="2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48"/>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44"/>
        <bgColor indexed="64"/>
      </patternFill>
    </fill>
    <fill>
      <patternFill patternType="solid">
        <fgColor indexed="53"/>
        <bgColor indexed="64"/>
      </patternFill>
    </fill>
    <fill>
      <patternFill patternType="solid">
        <fgColor indexed="43"/>
        <bgColor indexed="64"/>
      </patternFill>
    </fill>
    <fill>
      <patternFill patternType="solid">
        <fgColor indexed="36"/>
        <bgColor indexed="64"/>
      </patternFill>
    </fill>
    <fill>
      <patternFill patternType="solid">
        <fgColor indexed="3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44"/>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3" fontId="0" fillId="0" borderId="0">
      <alignment vertical="center"/>
    </xf>
    <xf numFmtId="44" fontId="0" fillId="0" borderId="0">
      <alignment vertical="center"/>
    </xf>
    <xf numFmtId="0" fontId="6" fillId="11" borderId="0">
      <alignment vertical="center"/>
    </xf>
    <xf numFmtId="41" fontId="0" fillId="0" borderId="0">
      <alignment vertical="center"/>
    </xf>
    <xf numFmtId="9" fontId="0" fillId="0" borderId="0">
      <alignment vertical="center"/>
    </xf>
    <xf numFmtId="0" fontId="4" fillId="0" borderId="0">
      <alignment vertical="center"/>
    </xf>
    <xf numFmtId="42" fontId="0" fillId="0" borderId="0">
      <alignment vertical="center"/>
    </xf>
    <xf numFmtId="0" fontId="1" fillId="0" borderId="0">
      <alignment vertical="center"/>
    </xf>
    <xf numFmtId="0" fontId="0" fillId="10" borderId="12">
      <alignment vertical="center"/>
    </xf>
    <xf numFmtId="0" fontId="9" fillId="0" borderId="0">
      <alignment vertical="center"/>
    </xf>
    <xf numFmtId="0" fontId="6" fillId="13" borderId="0">
      <alignment vertical="center"/>
    </xf>
    <xf numFmtId="0" fontId="12" fillId="0" borderId="0">
      <alignment vertical="center"/>
    </xf>
    <xf numFmtId="0" fontId="5" fillId="0" borderId="0">
      <alignment vertical="center"/>
    </xf>
    <xf numFmtId="0" fontId="8" fillId="0" borderId="0">
      <alignment vertical="center"/>
    </xf>
    <xf numFmtId="0" fontId="7" fillId="0" borderId="11">
      <alignment vertical="center"/>
    </xf>
    <xf numFmtId="0" fontId="2" fillId="0" borderId="10">
      <alignment vertical="center"/>
    </xf>
    <xf numFmtId="0" fontId="6" fillId="16" borderId="0">
      <alignment vertical="center"/>
    </xf>
    <xf numFmtId="0" fontId="12" fillId="0" borderId="15">
      <alignment vertical="center"/>
    </xf>
    <xf numFmtId="0" fontId="3" fillId="8" borderId="0">
      <alignment vertical="center"/>
    </xf>
    <xf numFmtId="0" fontId="17" fillId="13" borderId="17">
      <alignment vertical="center"/>
    </xf>
    <xf numFmtId="0" fontId="6" fillId="19" borderId="0">
      <alignment vertical="center"/>
    </xf>
    <xf numFmtId="0" fontId="10" fillId="6" borderId="13">
      <alignment vertical="center"/>
    </xf>
    <xf numFmtId="0" fontId="18" fillId="6" borderId="17">
      <alignment vertical="center"/>
    </xf>
    <xf numFmtId="0" fontId="15" fillId="7" borderId="16">
      <alignment vertical="center"/>
    </xf>
    <xf numFmtId="0" fontId="3" fillId="8" borderId="0">
      <alignment vertical="center"/>
    </xf>
    <xf numFmtId="0" fontId="6" fillId="17" borderId="0">
      <alignment vertical="center"/>
    </xf>
    <xf numFmtId="0" fontId="19" fillId="0" borderId="18">
      <alignment vertical="center"/>
    </xf>
    <xf numFmtId="0" fontId="13" fillId="0" borderId="14">
      <alignment vertical="center"/>
    </xf>
    <xf numFmtId="0" fontId="14" fillId="8" borderId="0">
      <alignment vertical="center"/>
    </xf>
    <xf numFmtId="0" fontId="3" fillId="15" borderId="0">
      <alignment vertical="center"/>
    </xf>
    <xf numFmtId="0" fontId="11" fillId="14" borderId="0">
      <alignment vertical="center"/>
    </xf>
    <xf numFmtId="0" fontId="16" fillId="18" borderId="0">
      <alignment vertical="center"/>
    </xf>
    <xf numFmtId="0" fontId="3" fillId="20" borderId="0">
      <alignment vertical="center"/>
    </xf>
    <xf numFmtId="0" fontId="6" fillId="12" borderId="0">
      <alignment vertical="center"/>
    </xf>
    <xf numFmtId="0" fontId="3" fillId="20" borderId="0">
      <alignment vertical="center"/>
    </xf>
    <xf numFmtId="0" fontId="3" fillId="20" borderId="0">
      <alignment vertical="center"/>
    </xf>
    <xf numFmtId="0" fontId="3" fillId="14" borderId="0">
      <alignment vertical="center"/>
    </xf>
    <xf numFmtId="0" fontId="3" fillId="13" borderId="0">
      <alignment vertical="center"/>
    </xf>
    <xf numFmtId="0" fontId="6" fillId="7" borderId="0">
      <alignment vertical="center"/>
    </xf>
    <xf numFmtId="0" fontId="6" fillId="15" borderId="0">
      <alignment vertical="center"/>
    </xf>
    <xf numFmtId="0" fontId="3" fillId="21" borderId="0">
      <alignment vertical="center"/>
    </xf>
    <xf numFmtId="0" fontId="3" fillId="18" borderId="0">
      <alignment vertical="center"/>
    </xf>
    <xf numFmtId="0" fontId="6" fillId="22" borderId="0">
      <alignment vertical="center"/>
    </xf>
    <xf numFmtId="0" fontId="3" fillId="20" borderId="0">
      <alignment vertical="center"/>
    </xf>
    <xf numFmtId="0" fontId="6" fillId="23" borderId="0">
      <alignment vertical="center"/>
    </xf>
    <xf numFmtId="0" fontId="6" fillId="24" borderId="0">
      <alignment vertical="center"/>
    </xf>
    <xf numFmtId="0" fontId="3" fillId="5" borderId="0">
      <alignment vertical="center"/>
    </xf>
    <xf numFmtId="0" fontId="6" fillId="9" borderId="0">
      <alignment vertical="center"/>
    </xf>
    <xf numFmtId="0" fontId="0" fillId="0" borderId="0">
      <alignment vertical="center"/>
    </xf>
  </cellStyleXfs>
  <cellXfs count="195">
    <xf numFmtId="0" fontId="0" fillId="0" borderId="0" xfId="0">
      <alignment vertical="center"/>
    </xf>
    <xf numFmtId="0" fontId="20" fillId="0" borderId="0" xfId="0" applyFont="1" applyAlignment="1">
      <alignment horizontal="left" vertical="center"/>
    </xf>
    <xf numFmtId="0" fontId="0" fillId="0" borderId="0" xfId="0" applyAlignment="1">
      <alignment horizontal="center" vertical="center"/>
    </xf>
    <xf numFmtId="0" fontId="0" fillId="0" borderId="0" xfId="0" applyFill="1" applyAlignment="1">
      <alignment horizontal="center" vertical="center"/>
    </xf>
    <xf numFmtId="0" fontId="21" fillId="0" borderId="0" xfId="0" applyFont="1" applyAlignment="1">
      <alignment horizontal="center" vertical="center" wrapText="1"/>
    </xf>
    <xf numFmtId="0" fontId="20" fillId="0" borderId="0" xfId="0" applyFont="1" applyFill="1" applyAlignment="1">
      <alignment horizontal="center" vertical="center"/>
    </xf>
    <xf numFmtId="0" fontId="22" fillId="0" borderId="0" xfId="0" applyFont="1" applyAlignment="1">
      <alignment horizontal="center" vertical="center"/>
    </xf>
    <xf numFmtId="0" fontId="0" fillId="0" borderId="0" xfId="0" applyFill="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22" fillId="0" borderId="0" xfId="0" applyFont="1" applyFill="1" applyAlignment="1">
      <alignment horizontal="center" vertical="center"/>
    </xf>
    <xf numFmtId="0" fontId="20" fillId="0" borderId="0" xfId="0" applyFont="1" applyAlignment="1">
      <alignment horizontal="center" vertical="center"/>
    </xf>
    <xf numFmtId="0" fontId="23" fillId="0" borderId="0" xfId="0" applyFont="1" applyFill="1" applyAlignment="1">
      <alignment horizontal="center" vertical="center" wrapText="1"/>
    </xf>
    <xf numFmtId="0" fontId="20" fillId="0" borderId="0" xfId="0" applyFont="1" applyFill="1" applyAlignment="1">
      <alignment horizontal="center" vertical="center" wrapText="1"/>
    </xf>
    <xf numFmtId="0" fontId="0" fillId="0" borderId="0" xfId="0" applyFont="1" applyFill="1"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49" fontId="26" fillId="2"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0" fillId="4" borderId="2" xfId="0" applyNumberFormat="1" applyFont="1" applyFill="1" applyBorder="1" applyAlignment="1">
      <alignment horizontal="center" vertical="center" wrapText="1"/>
    </xf>
    <xf numFmtId="0" fontId="27" fillId="4" borderId="2"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49" fontId="31" fillId="5" borderId="2" xfId="0" applyNumberFormat="1" applyFont="1" applyFill="1" applyBorder="1" applyAlignment="1">
      <alignment horizontal="center" vertical="center" wrapText="1"/>
    </xf>
    <xf numFmtId="0" fontId="27" fillId="5" borderId="2" xfId="0" applyFont="1" applyFill="1" applyBorder="1" applyAlignment="1">
      <alignment horizontal="center" vertical="center"/>
    </xf>
    <xf numFmtId="0" fontId="32" fillId="5"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35" fillId="5" borderId="2" xfId="0" applyFont="1" applyFill="1" applyBorder="1" applyAlignment="1">
      <alignment horizontal="center" vertical="center"/>
    </xf>
    <xf numFmtId="0" fontId="36" fillId="5"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31" fillId="0" borderId="2" xfId="0" applyNumberFormat="1" applyFont="1" applyFill="1" applyBorder="1" applyAlignment="1">
      <alignment horizontal="center" vertical="center" wrapText="1"/>
    </xf>
    <xf numFmtId="0" fontId="32" fillId="0" borderId="2" xfId="0" applyFont="1" applyBorder="1" applyAlignment="1">
      <alignment horizontal="center" vertical="center"/>
    </xf>
    <xf numFmtId="0" fontId="36" fillId="0" borderId="2" xfId="0" applyFont="1" applyBorder="1" applyAlignment="1">
      <alignment horizontal="center" vertical="center"/>
    </xf>
    <xf numFmtId="0" fontId="20"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27" fillId="4" borderId="2" xfId="0" applyFont="1" applyFill="1" applyBorder="1" applyAlignment="1">
      <alignment horizontal="center" vertical="center"/>
    </xf>
    <xf numFmtId="0" fontId="32" fillId="4" borderId="2" xfId="0" applyFont="1" applyFill="1" applyBorder="1" applyAlignment="1">
      <alignment horizontal="center" vertical="center"/>
    </xf>
    <xf numFmtId="0" fontId="36" fillId="4" borderId="2" xfId="0" applyFont="1" applyFill="1" applyBorder="1" applyAlignment="1">
      <alignment horizontal="center" vertical="center"/>
    </xf>
    <xf numFmtId="0" fontId="34" fillId="6" borderId="2" xfId="0" applyFont="1" applyFill="1" applyBorder="1" applyAlignment="1">
      <alignment horizontal="center" vertical="center" wrapText="1"/>
    </xf>
    <xf numFmtId="49" fontId="38" fillId="5" borderId="2" xfId="0"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39" fillId="5"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40" fillId="6" borderId="2" xfId="0"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49" fontId="33" fillId="0" borderId="2" xfId="0" applyNumberFormat="1" applyFont="1" applyFill="1" applyBorder="1" applyAlignment="1">
      <alignment horizontal="center" vertical="center" wrapText="1"/>
    </xf>
    <xf numFmtId="0" fontId="33" fillId="6" borderId="2" xfId="0" applyFont="1" applyFill="1" applyBorder="1" applyAlignment="1">
      <alignment horizontal="center" vertical="center" wrapText="1"/>
    </xf>
    <xf numFmtId="49" fontId="41" fillId="4" borderId="2" xfId="0" applyNumberFormat="1" applyFont="1" applyFill="1" applyBorder="1" applyAlignment="1">
      <alignment horizontal="center" vertical="center" wrapText="1"/>
    </xf>
    <xf numFmtId="0" fontId="0" fillId="4" borderId="2" xfId="0" applyFont="1" applyFill="1" applyBorder="1" applyAlignment="1">
      <alignment horizontal="center" vertical="center"/>
    </xf>
    <xf numFmtId="0" fontId="39" fillId="4" borderId="2" xfId="0" applyFont="1" applyFill="1" applyBorder="1" applyAlignment="1">
      <alignment horizontal="center" vertical="center"/>
    </xf>
    <xf numFmtId="0" fontId="34" fillId="0" borderId="2" xfId="0" applyFont="1" applyFill="1" applyBorder="1" applyAlignment="1">
      <alignment horizontal="left" vertical="center" wrapText="1"/>
    </xf>
    <xf numFmtId="0" fontId="32" fillId="4" borderId="2" xfId="0" applyFont="1" applyFill="1" applyBorder="1" applyAlignment="1">
      <alignment horizontal="center" vertical="center" wrapText="1"/>
    </xf>
    <xf numFmtId="0" fontId="31" fillId="0" borderId="2" xfId="0" applyNumberFormat="1" applyFont="1" applyFill="1" applyBorder="1" applyAlignment="1">
      <alignment horizontal="left" vertical="center" wrapText="1"/>
    </xf>
    <xf numFmtId="0" fontId="0" fillId="0" borderId="2" xfId="0" applyFont="1" applyBorder="1" applyAlignment="1">
      <alignment horizontal="center" vertical="center"/>
    </xf>
    <xf numFmtId="0" fontId="29" fillId="5" borderId="2" xfId="0" applyFont="1" applyFill="1" applyBorder="1" applyAlignment="1">
      <alignment horizontal="center" vertical="center" wrapText="1"/>
    </xf>
    <xf numFmtId="0" fontId="31" fillId="5" borderId="2" xfId="0" applyNumberFormat="1" applyFont="1" applyFill="1" applyBorder="1" applyAlignment="1">
      <alignment horizontal="center" vertical="center" wrapText="1"/>
    </xf>
    <xf numFmtId="0" fontId="42" fillId="5" borderId="2" xfId="0" applyNumberFormat="1" applyFont="1" applyFill="1" applyBorder="1" applyAlignment="1">
      <alignment horizontal="center" vertical="center" wrapText="1"/>
    </xf>
    <xf numFmtId="0" fontId="32" fillId="5" borderId="2"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2" fillId="0" borderId="2" xfId="0" applyNumberFormat="1" applyFont="1" applyFill="1" applyBorder="1" applyAlignment="1">
      <alignment horizontal="center" vertical="center" wrapText="1"/>
    </xf>
    <xf numFmtId="0" fontId="20" fillId="0" borderId="2" xfId="0" applyFont="1" applyBorder="1" applyAlignment="1">
      <alignment horizontal="center" vertical="center"/>
    </xf>
    <xf numFmtId="0" fontId="32" fillId="3"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0" fillId="5" borderId="2" xfId="0" applyFill="1" applyBorder="1" applyAlignment="1">
      <alignment horizontal="center" vertical="center"/>
    </xf>
    <xf numFmtId="0" fontId="20" fillId="6"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6" fillId="6" borderId="5" xfId="0" applyNumberFormat="1" applyFont="1" applyFill="1" applyBorder="1" applyAlignment="1">
      <alignment horizontal="center" vertical="center" wrapText="1"/>
    </xf>
    <xf numFmtId="0" fontId="47" fillId="6" borderId="5" xfId="0" applyNumberFormat="1" applyFont="1" applyFill="1" applyBorder="1" applyAlignment="1">
      <alignment horizontal="center" vertical="center" wrapText="1"/>
    </xf>
    <xf numFmtId="0" fontId="48" fillId="6" borderId="5" xfId="0" applyNumberFormat="1" applyFont="1" applyFill="1" applyBorder="1" applyAlignment="1">
      <alignment horizontal="center" vertical="center" wrapText="1"/>
    </xf>
    <xf numFmtId="0" fontId="39"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 xfId="0" applyFont="1" applyBorder="1" applyAlignment="1">
      <alignment horizontal="center"/>
    </xf>
    <xf numFmtId="0" fontId="24" fillId="0" borderId="1" xfId="0" applyNumberFormat="1" applyFont="1" applyFill="1" applyBorder="1" applyAlignment="1">
      <alignment horizontal="center" vertical="center"/>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 xfId="0" applyNumberFormat="1" applyFont="1" applyFill="1" applyBorder="1" applyAlignment="1">
      <alignment horizontal="center" vertical="center"/>
    </xf>
    <xf numFmtId="0" fontId="24" fillId="0" borderId="2" xfId="0" applyNumberFormat="1" applyFont="1" applyBorder="1" applyAlignment="1">
      <alignment horizontal="center" vertical="center" wrapText="1"/>
    </xf>
    <xf numFmtId="0" fontId="24" fillId="0" borderId="4" xfId="0" applyNumberFormat="1" applyFont="1" applyFill="1" applyBorder="1" applyAlignment="1">
      <alignment horizontal="center" vertical="center"/>
    </xf>
    <xf numFmtId="177"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23" fillId="3" borderId="2" xfId="0" applyFont="1" applyFill="1" applyBorder="1" applyAlignment="1">
      <alignment horizontal="center" vertical="center"/>
    </xf>
    <xf numFmtId="0" fontId="23" fillId="4" borderId="2" xfId="0" applyFont="1" applyFill="1" applyBorder="1" applyAlignment="1">
      <alignment horizontal="center" vertical="center"/>
    </xf>
    <xf numFmtId="176" fontId="34"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xf>
    <xf numFmtId="0" fontId="20" fillId="4" borderId="2" xfId="0" applyFont="1" applyFill="1" applyBorder="1" applyAlignment="1">
      <alignment horizontal="center" vertical="center"/>
    </xf>
    <xf numFmtId="0" fontId="20" fillId="0" borderId="4" xfId="0" applyFont="1" applyFill="1" applyBorder="1" applyAlignment="1">
      <alignment horizontal="center" vertical="center" wrapText="1"/>
    </xf>
    <xf numFmtId="0" fontId="35" fillId="4" borderId="2" xfId="0" applyFont="1" applyFill="1" applyBorder="1" applyAlignment="1">
      <alignment horizontal="center" vertical="center"/>
    </xf>
    <xf numFmtId="0" fontId="35" fillId="5" borderId="2"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2" xfId="0" applyFont="1" applyFill="1" applyBorder="1" applyAlignment="1">
      <alignment horizontal="center" vertical="center"/>
    </xf>
    <xf numFmtId="0" fontId="50" fillId="5" borderId="2" xfId="0" applyNumberFormat="1" applyFont="1" applyFill="1" applyBorder="1" applyAlignment="1">
      <alignment horizontal="center" vertical="center" wrapText="1"/>
    </xf>
    <xf numFmtId="0" fontId="50" fillId="5" borderId="2" xfId="0" applyNumberFormat="1" applyFont="1" applyFill="1" applyBorder="1" applyAlignment="1">
      <alignment horizontal="center" vertical="center"/>
    </xf>
    <xf numFmtId="0" fontId="22" fillId="0" borderId="2" xfId="0" applyFont="1" applyBorder="1" applyAlignment="1">
      <alignment horizontal="center" vertical="center"/>
    </xf>
    <xf numFmtId="0" fontId="35" fillId="3" borderId="2" xfId="0" applyFont="1" applyFill="1" applyBorder="1" applyAlignment="1">
      <alignment horizontal="center" vertical="center" wrapText="1"/>
    </xf>
    <xf numFmtId="0" fontId="0" fillId="3" borderId="2" xfId="0" applyFill="1" applyBorder="1" applyAlignment="1">
      <alignment horizontal="center" vertical="center"/>
    </xf>
    <xf numFmtId="0" fontId="35" fillId="4" borderId="2" xfId="0" applyFont="1" applyFill="1" applyBorder="1" applyAlignment="1">
      <alignment horizontal="center" vertical="center" wrapText="1"/>
    </xf>
    <xf numFmtId="0" fontId="0" fillId="4" borderId="2" xfId="0" applyFill="1" applyBorder="1" applyAlignment="1">
      <alignment horizontal="center" vertical="center"/>
    </xf>
    <xf numFmtId="0" fontId="20" fillId="0" borderId="0" xfId="0" applyFont="1" applyAlignment="1">
      <alignment horizontal="left" vertical="center" wrapText="1"/>
    </xf>
    <xf numFmtId="0" fontId="0" fillId="0" borderId="6" xfId="0" applyFont="1" applyBorder="1" applyAlignment="1">
      <alignment horizontal="center" wrapText="1"/>
    </xf>
    <xf numFmtId="0" fontId="24" fillId="0" borderId="1"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4" borderId="2" xfId="0" applyFill="1" applyBorder="1" applyAlignment="1">
      <alignment horizontal="center" vertical="center" wrapText="1"/>
    </xf>
    <xf numFmtId="0" fontId="0" fillId="5" borderId="2" xfId="0" applyFill="1" applyBorder="1" applyAlignment="1">
      <alignment horizontal="center" vertical="center" wrapText="1"/>
    </xf>
    <xf numFmtId="0" fontId="27" fillId="0" borderId="2" xfId="0" applyFont="1" applyBorder="1" applyAlignment="1">
      <alignment horizontal="center" vertical="center"/>
    </xf>
    <xf numFmtId="49" fontId="42"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0" fontId="33" fillId="0" borderId="2" xfId="0" applyNumberFormat="1" applyFont="1" applyFill="1" applyBorder="1" applyAlignment="1">
      <alignment horizontal="center" vertical="center" wrapText="1"/>
    </xf>
    <xf numFmtId="49" fontId="50"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50" fillId="0" borderId="2" xfId="0" applyNumberFormat="1" applyFont="1" applyFill="1" applyBorder="1" applyAlignment="1">
      <alignment horizontal="center" vertical="center" wrapText="1"/>
    </xf>
    <xf numFmtId="0" fontId="36" fillId="5"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46" fillId="0" borderId="5" xfId="0" applyNumberFormat="1" applyFont="1" applyFill="1" applyBorder="1" applyAlignment="1">
      <alignment horizontal="center" vertical="center" wrapText="1"/>
    </xf>
    <xf numFmtId="0" fontId="0" fillId="0" borderId="2" xfId="0" applyBorder="1" applyAlignment="1">
      <alignment horizontal="center" vertical="center"/>
    </xf>
    <xf numFmtId="0" fontId="21" fillId="5" borderId="2" xfId="0" applyFont="1" applyFill="1" applyBorder="1" applyAlignment="1">
      <alignment horizontal="center" vertical="center" wrapText="1"/>
    </xf>
    <xf numFmtId="0" fontId="21" fillId="5" borderId="2" xfId="0" applyFont="1" applyFill="1" applyBorder="1" applyAlignment="1">
      <alignment horizontal="center" vertical="center"/>
    </xf>
    <xf numFmtId="176" fontId="20" fillId="3" borderId="2" xfId="0" applyNumberFormat="1" applyFont="1" applyFill="1" applyBorder="1" applyAlignment="1">
      <alignment horizontal="center" vertical="center" wrapText="1"/>
    </xf>
    <xf numFmtId="0" fontId="21" fillId="4" borderId="2" xfId="0" applyFont="1" applyFill="1" applyBorder="1" applyAlignment="1">
      <alignment horizontal="center" vertical="center"/>
    </xf>
    <xf numFmtId="0" fontId="23" fillId="0" borderId="2" xfId="0" applyFont="1" applyFill="1" applyBorder="1" applyAlignment="1">
      <alignment horizontal="center" vertical="center" wrapText="1"/>
    </xf>
    <xf numFmtId="178" fontId="20" fillId="5" borderId="2" xfId="0" applyNumberFormat="1" applyFont="1" applyFill="1" applyBorder="1" applyAlignment="1">
      <alignment horizontal="center" vertical="center" wrapText="1"/>
    </xf>
    <xf numFmtId="177" fontId="20" fillId="5" borderId="2" xfId="0" applyNumberFormat="1" applyFont="1" applyFill="1" applyBorder="1" applyAlignment="1">
      <alignment horizontal="center" vertical="center" wrapText="1"/>
    </xf>
    <xf numFmtId="176" fontId="20"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31" fillId="5" borderId="2" xfId="0" applyNumberFormat="1" applyFont="1" applyFill="1" applyBorder="1" applyAlignment="1">
      <alignment horizontal="center" vertical="center"/>
    </xf>
    <xf numFmtId="0" fontId="0" fillId="0" borderId="2" xfId="0" applyBorder="1" applyAlignment="1">
      <alignment horizontal="center" vertical="center" wrapText="1"/>
    </xf>
    <xf numFmtId="0" fontId="39" fillId="5" borderId="2"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51" fillId="0" borderId="2" xfId="0" applyFont="1" applyBorder="1" applyAlignment="1">
      <alignment horizontal="center" vertical="center"/>
    </xf>
    <xf numFmtId="0" fontId="30" fillId="4"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2" xfId="0" applyFont="1" applyFill="1" applyBorder="1" applyAlignment="1">
      <alignment horizontal="center" vertical="center"/>
    </xf>
    <xf numFmtId="0" fontId="26" fillId="4"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center" vertical="center" wrapText="1"/>
    </xf>
    <xf numFmtId="0" fontId="35" fillId="0" borderId="2" xfId="0" applyFont="1" applyBorder="1" applyAlignment="1">
      <alignment horizontal="center" vertical="center"/>
    </xf>
    <xf numFmtId="0" fontId="22" fillId="5" borderId="2" xfId="0" applyFont="1" applyFill="1" applyBorder="1" applyAlignment="1">
      <alignment horizontal="center" vertical="center" wrapText="1"/>
    </xf>
    <xf numFmtId="0" fontId="53" fillId="5"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54" fillId="5"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4" borderId="2" xfId="0" applyFont="1" applyFill="1" applyBorder="1" applyAlignment="1">
      <alignment horizontal="center" vertical="center"/>
    </xf>
    <xf numFmtId="0" fontId="22" fillId="5" borderId="2" xfId="0" applyFont="1" applyFill="1" applyBorder="1" applyAlignment="1">
      <alignment horizontal="center" vertical="center"/>
    </xf>
    <xf numFmtId="0" fontId="20" fillId="3" borderId="2" xfId="0" applyFont="1" applyFill="1" applyBorder="1" applyAlignment="1">
      <alignment horizontal="center" vertical="center"/>
    </xf>
    <xf numFmtId="0" fontId="52" fillId="0" borderId="0" xfId="0" applyFont="1" applyAlignment="1">
      <alignment horizontal="left" vertical="center"/>
    </xf>
    <xf numFmtId="0" fontId="0" fillId="0" borderId="0" xfId="0" applyFont="1" applyFill="1">
      <alignment vertical="center"/>
    </xf>
    <xf numFmtId="0" fontId="20" fillId="0" borderId="0" xfId="0" applyFont="1" applyAlignment="1">
      <alignment vertical="center" wrapText="1"/>
    </xf>
    <xf numFmtId="0" fontId="55" fillId="0" borderId="0" xfId="0" applyFont="1" applyAlignment="1">
      <alignment horizontal="center" vertical="center" wrapText="1"/>
    </xf>
    <xf numFmtId="0" fontId="24" fillId="0" borderId="9" xfId="0" applyFont="1" applyBorder="1" applyAlignment="1">
      <alignment horizontal="center" vertical="center" wrapText="1"/>
    </xf>
    <xf numFmtId="0" fontId="0" fillId="2" borderId="2" xfId="0" applyFont="1" applyFill="1" applyBorder="1" applyAlignment="1">
      <alignment horizontal="center" vertical="center"/>
    </xf>
    <xf numFmtId="0" fontId="28" fillId="3" borderId="2" xfId="0" applyFont="1" applyFill="1" applyBorder="1" applyAlignment="1">
      <alignment horizontal="left" vertical="center" wrapText="1"/>
    </xf>
    <xf numFmtId="49" fontId="30" fillId="4" borderId="2" xfId="0" applyNumberFormat="1" applyFont="1" applyFill="1" applyBorder="1" applyAlignment="1">
      <alignment horizontal="left" vertical="center" wrapText="1"/>
    </xf>
    <xf numFmtId="49" fontId="31" fillId="0" borderId="2" xfId="0" applyNumberFormat="1" applyFont="1" applyFill="1" applyBorder="1" applyAlignment="1">
      <alignment horizontal="left" vertical="center" wrapText="1"/>
    </xf>
    <xf numFmtId="0" fontId="0" fillId="0" borderId="2" xfId="0" applyFill="1" applyBorder="1" applyAlignment="1">
      <alignment horizontal="center" vertical="center"/>
    </xf>
    <xf numFmtId="0" fontId="24" fillId="0" borderId="0" xfId="0" applyFont="1" applyAlignment="1">
      <alignment horizontal="center" vertical="center" wrapText="1"/>
    </xf>
    <xf numFmtId="0" fontId="0" fillId="7" borderId="2" xfId="0" applyFill="1" applyBorder="1" applyAlignment="1">
      <alignment horizontal="center" vertical="center"/>
    </xf>
    <xf numFmtId="0" fontId="30" fillId="4" borderId="2" xfId="0" applyFont="1" applyFill="1" applyBorder="1" applyAlignment="1">
      <alignment horizontal="left" vertical="center" wrapText="1"/>
    </xf>
    <xf numFmtId="0" fontId="27" fillId="3" borderId="2" xfId="0" applyFont="1" applyFill="1" applyBorder="1" applyAlignment="1">
      <alignment vertical="center" wrapText="1"/>
    </xf>
    <xf numFmtId="0" fontId="27" fillId="4" borderId="2" xfId="0" applyFont="1" applyFill="1" applyBorder="1" applyAlignment="1">
      <alignment vertical="center" wrapText="1"/>
    </xf>
    <xf numFmtId="0" fontId="27" fillId="0" borderId="2" xfId="0" applyFont="1" applyFill="1" applyBorder="1" applyAlignment="1">
      <alignment vertical="center" wrapText="1"/>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超链接" xfId="8" builtinId="8"/>
    <cellStyle name="注释" xfId="9"/>
    <cellStyle name="已访问的超链接" xfId="10" builtinId="9"/>
    <cellStyle name="60% - 强调文字颜色 2" xfId="11"/>
    <cellStyle name="标题 4" xfId="12"/>
    <cellStyle name="警告文本" xfId="13"/>
    <cellStyle name="解释性文本" xfId="14"/>
    <cellStyle name="标题 1" xfId="15"/>
    <cellStyle name="标题 2" xfId="16"/>
    <cellStyle name="60% - 强调文字颜色 1" xfId="17"/>
    <cellStyle name="标题 3" xfId="18"/>
    <cellStyle name="20% - 强调文字颜色 3" xfId="19"/>
    <cellStyle name="输入" xfId="20"/>
    <cellStyle name="60% - 强调文字颜色 4" xfId="21"/>
    <cellStyle name="输出" xfId="22"/>
    <cellStyle name="计算" xfId="23"/>
    <cellStyle name="检查单元格" xfId="24"/>
    <cellStyle name="20% - 强调文字颜色 6" xfId="25"/>
    <cellStyle name="强调文字颜色 2" xfId="26"/>
    <cellStyle name="链接单元格" xfId="27"/>
    <cellStyle name="汇总" xfId="28"/>
    <cellStyle name="好" xfId="29"/>
    <cellStyle name="40% - 强调文字颜色 3" xfId="30"/>
    <cellStyle name="差" xfId="31"/>
    <cellStyle name="适中" xfId="32"/>
    <cellStyle name="20% - 强调文字颜色 5" xfId="33"/>
    <cellStyle name="强调文字颜色 1" xfId="34"/>
    <cellStyle name="20% - 强调文字颜色 1" xfId="35"/>
    <cellStyle name="40% - 强调文字颜色 1" xfId="36"/>
    <cellStyle name="20% - 强调文字颜色 2" xfId="37"/>
    <cellStyle name="40% - 强调文字颜色 2" xfId="38"/>
    <cellStyle name="强调文字颜色 3" xfId="39"/>
    <cellStyle name="60% - 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3"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92"/>
  <sheetViews>
    <sheetView tabSelected="1" zoomScale="60" zoomScaleNormal="60" workbookViewId="0">
      <pane ySplit="7" topLeftCell="A8" activePane="bottomLeft" state="frozen"/>
      <selection/>
      <selection pane="bottomLeft" activeCell="A2" sqref="A2:I2"/>
    </sheetView>
  </sheetViews>
  <sheetFormatPr defaultColWidth="8" defaultRowHeight="14.25"/>
  <cols>
    <col min="1" max="1" width="30.875" customWidth="1"/>
    <col min="2" max="8" width="12.25" customWidth="1"/>
    <col min="9" max="9" width="12" customWidth="1"/>
  </cols>
  <sheetData>
    <row r="1" ht="19" customHeight="1" spans="1:1">
      <c r="A1" s="181" t="s">
        <v>0</v>
      </c>
    </row>
    <row r="2" ht="69" customHeight="1" spans="1:9">
      <c r="A2" s="182" t="s">
        <v>1</v>
      </c>
      <c r="B2" s="182"/>
      <c r="C2" s="182"/>
      <c r="D2" s="182"/>
      <c r="E2" s="182"/>
      <c r="F2" s="182"/>
      <c r="G2" s="182"/>
      <c r="H2" s="182"/>
      <c r="I2" s="182"/>
    </row>
    <row r="3" ht="17" customHeight="1" spans="1:9">
      <c r="A3" s="182"/>
      <c r="B3" s="182"/>
      <c r="C3" s="182"/>
      <c r="D3" s="182"/>
      <c r="E3" s="182"/>
      <c r="F3" s="182"/>
      <c r="G3" s="182"/>
      <c r="H3" s="182"/>
      <c r="I3" s="189" t="s">
        <v>2</v>
      </c>
    </row>
    <row r="4" ht="23" customHeight="1" spans="1:9">
      <c r="A4" s="25" t="s">
        <v>3</v>
      </c>
      <c r="B4" s="25" t="s">
        <v>4</v>
      </c>
      <c r="C4" s="26" t="s">
        <v>5</v>
      </c>
      <c r="D4" s="26"/>
      <c r="E4" s="26"/>
      <c r="F4" s="26"/>
      <c r="G4" s="26"/>
      <c r="H4" s="26"/>
      <c r="I4" s="26"/>
    </row>
    <row r="5" ht="23" customHeight="1" spans="1:9">
      <c r="A5" s="27"/>
      <c r="B5" s="27"/>
      <c r="C5" s="25" t="s">
        <v>6</v>
      </c>
      <c r="D5" s="99" t="s">
        <v>7</v>
      </c>
      <c r="E5" s="100"/>
      <c r="F5" s="100"/>
      <c r="G5" s="100"/>
      <c r="H5" s="183"/>
      <c r="I5" s="25" t="s">
        <v>8</v>
      </c>
    </row>
    <row r="6" ht="23" customHeight="1" spans="1:9">
      <c r="A6" s="28"/>
      <c r="B6" s="28"/>
      <c r="C6" s="28"/>
      <c r="D6" s="102" t="s">
        <v>9</v>
      </c>
      <c r="E6" s="26" t="s">
        <v>10</v>
      </c>
      <c r="F6" s="26" t="s">
        <v>11</v>
      </c>
      <c r="G6" s="26" t="s">
        <v>12</v>
      </c>
      <c r="H6" s="26" t="s">
        <v>13</v>
      </c>
      <c r="I6" s="28"/>
    </row>
    <row r="7" s="180" customFormat="1" ht="33" customHeight="1" spans="1:9">
      <c r="A7" s="29" t="s">
        <v>14</v>
      </c>
      <c r="B7" s="184">
        <f>SUM(B8,B35,B52,B72,B77,B84,B88,B91)</f>
        <v>34</v>
      </c>
      <c r="C7" s="184">
        <f t="shared" ref="C7:I7" si="0">SUM(C8,C35,C52,C72,C77,C84,C88,C91)</f>
        <v>1640</v>
      </c>
      <c r="D7" s="184">
        <f>SUM(D8,D35,D52,D72,D77,D84,D88,D91)</f>
        <v>1640</v>
      </c>
      <c r="E7" s="184">
        <f>SUM(E8,E35,E52,E72,E77,E84,E88,E91)</f>
        <v>0</v>
      </c>
      <c r="F7" s="184">
        <f>SUM(F8,F35,F52,F72,F77,F84,F88,F91)</f>
        <v>0</v>
      </c>
      <c r="G7" s="184">
        <f>SUM(G8,G35,G52,G72,G77,G84,G88,G91)</f>
        <v>0</v>
      </c>
      <c r="H7" s="184">
        <f>SUM(H8,H35,H52,H72,H77,H84,H88,H91)</f>
        <v>1640</v>
      </c>
      <c r="I7" s="184">
        <f>SUM(I8,I35,I52,I72,I77,I84,I88,I91)</f>
        <v>0</v>
      </c>
    </row>
    <row r="8" ht="33" customHeight="1" spans="1:9">
      <c r="A8" s="185" t="s">
        <v>15</v>
      </c>
      <c r="B8" s="121">
        <f>SUM(B9,B16,B21,B24,B29)</f>
        <v>11</v>
      </c>
      <c r="C8" s="121">
        <f t="shared" ref="C8:I8" si="1">SUM(C9,C16,C21,C24,C29)</f>
        <v>480.383</v>
      </c>
      <c r="D8" s="121">
        <f>SUM(D9,D16,D21,D24,D29)</f>
        <v>480.383</v>
      </c>
      <c r="E8" s="121">
        <f>SUM(E9,E16,E21,E24,E29)</f>
        <v>0</v>
      </c>
      <c r="F8" s="121">
        <f>SUM(F9,F16,F21,F24,F29)</f>
        <v>0</v>
      </c>
      <c r="G8" s="121">
        <f>SUM(G9,G16,G21,G24,G29)</f>
        <v>0</v>
      </c>
      <c r="H8" s="121">
        <f>SUM(H9,H16,H21,H24,H29)</f>
        <v>480.383</v>
      </c>
      <c r="I8" s="121">
        <f>SUM(I9,I16,I21,I24,I29)</f>
        <v>0</v>
      </c>
    </row>
    <row r="9" ht="33" customHeight="1" spans="1:9">
      <c r="A9" s="186" t="s">
        <v>16</v>
      </c>
      <c r="B9" s="123">
        <f>SUM(B10:B15)</f>
        <v>3</v>
      </c>
      <c r="C9" s="123">
        <f t="shared" ref="C9:I9" si="2">SUM(C10:C15)</f>
        <v>130</v>
      </c>
      <c r="D9" s="123">
        <f>SUM(D10:D15)</f>
        <v>130</v>
      </c>
      <c r="E9" s="123">
        <f>SUM(E10:E15)</f>
        <v>0</v>
      </c>
      <c r="F9" s="123">
        <f>SUM(F10:F15)</f>
        <v>0</v>
      </c>
      <c r="G9" s="123">
        <f>SUM(G10:G15)</f>
        <v>0</v>
      </c>
      <c r="H9" s="123">
        <f>SUM(H10:H15)</f>
        <v>130</v>
      </c>
      <c r="I9" s="123">
        <f>SUM(I10:I15)</f>
        <v>0</v>
      </c>
    </row>
    <row r="10" ht="33" customHeight="1" spans="1:9">
      <c r="A10" s="187" t="s">
        <v>17</v>
      </c>
      <c r="B10" s="188">
        <v>3</v>
      </c>
      <c r="C10" s="188">
        <v>130</v>
      </c>
      <c r="D10" s="188">
        <v>130</v>
      </c>
      <c r="E10" s="188">
        <v>0</v>
      </c>
      <c r="F10" s="188">
        <v>0</v>
      </c>
      <c r="G10" s="188">
        <v>0</v>
      </c>
      <c r="H10" s="188">
        <v>130</v>
      </c>
      <c r="I10" s="188">
        <v>0</v>
      </c>
    </row>
    <row r="11" ht="33" customHeight="1" spans="1:9">
      <c r="A11" s="187" t="s">
        <v>18</v>
      </c>
      <c r="B11" s="188">
        <v>0</v>
      </c>
      <c r="C11" s="188">
        <v>0</v>
      </c>
      <c r="D11" s="188">
        <v>0</v>
      </c>
      <c r="E11" s="188">
        <v>0</v>
      </c>
      <c r="F11" s="188">
        <v>0</v>
      </c>
      <c r="G11" s="188">
        <v>0</v>
      </c>
      <c r="H11" s="188">
        <v>0</v>
      </c>
      <c r="I11" s="188">
        <v>0</v>
      </c>
    </row>
    <row r="12" ht="33" customHeight="1" spans="1:9">
      <c r="A12" s="187" t="s">
        <v>19</v>
      </c>
      <c r="B12" s="188">
        <v>0</v>
      </c>
      <c r="C12" s="188">
        <v>0</v>
      </c>
      <c r="D12" s="188">
        <v>0</v>
      </c>
      <c r="E12" s="188">
        <v>0</v>
      </c>
      <c r="F12" s="188">
        <v>0</v>
      </c>
      <c r="G12" s="188">
        <v>0</v>
      </c>
      <c r="H12" s="188">
        <v>0</v>
      </c>
      <c r="I12" s="188">
        <v>0</v>
      </c>
    </row>
    <row r="13" ht="33" customHeight="1" spans="1:9">
      <c r="A13" s="187" t="s">
        <v>20</v>
      </c>
      <c r="B13" s="188">
        <v>0</v>
      </c>
      <c r="C13" s="188">
        <v>0</v>
      </c>
      <c r="D13" s="188">
        <v>0</v>
      </c>
      <c r="E13" s="188">
        <v>0</v>
      </c>
      <c r="F13" s="188">
        <v>0</v>
      </c>
      <c r="G13" s="188">
        <v>0</v>
      </c>
      <c r="H13" s="188">
        <v>0</v>
      </c>
      <c r="I13" s="188">
        <v>0</v>
      </c>
    </row>
    <row r="14" ht="33" customHeight="1" spans="1:9">
      <c r="A14" s="187" t="s">
        <v>21</v>
      </c>
      <c r="B14" s="188">
        <v>0</v>
      </c>
      <c r="C14" s="188">
        <v>0</v>
      </c>
      <c r="D14" s="188">
        <v>0</v>
      </c>
      <c r="E14" s="188">
        <v>0</v>
      </c>
      <c r="F14" s="188">
        <v>0</v>
      </c>
      <c r="G14" s="188">
        <v>0</v>
      </c>
      <c r="H14" s="188">
        <v>0</v>
      </c>
      <c r="I14" s="188">
        <v>0</v>
      </c>
    </row>
    <row r="15" ht="33" customHeight="1" spans="1:9">
      <c r="A15" s="187" t="s">
        <v>22</v>
      </c>
      <c r="B15" s="188">
        <v>0</v>
      </c>
      <c r="C15" s="188">
        <v>0</v>
      </c>
      <c r="D15" s="188">
        <v>0</v>
      </c>
      <c r="E15" s="188">
        <v>0</v>
      </c>
      <c r="F15" s="188">
        <v>0</v>
      </c>
      <c r="G15" s="188">
        <v>0</v>
      </c>
      <c r="H15" s="188">
        <v>0</v>
      </c>
      <c r="I15" s="188">
        <v>0</v>
      </c>
    </row>
    <row r="16" ht="33" customHeight="1" spans="1:9">
      <c r="A16" s="186" t="s">
        <v>23</v>
      </c>
      <c r="B16" s="123">
        <f>SUM(B17:B20)</f>
        <v>4</v>
      </c>
      <c r="C16" s="123">
        <f t="shared" ref="C16:I16" si="3">SUM(C17:C20)</f>
        <v>149.6</v>
      </c>
      <c r="D16" s="123">
        <f>SUM(D17:D20)</f>
        <v>149.6</v>
      </c>
      <c r="E16" s="123">
        <f>SUM(E17:E20)</f>
        <v>0</v>
      </c>
      <c r="F16" s="123">
        <f>SUM(F17:F20)</f>
        <v>0</v>
      </c>
      <c r="G16" s="123">
        <f>SUM(G17:G20)</f>
        <v>0</v>
      </c>
      <c r="H16" s="123">
        <f>SUM(H17:H20)</f>
        <v>149.6</v>
      </c>
      <c r="I16" s="123">
        <f>SUM(I17:I20)</f>
        <v>0</v>
      </c>
    </row>
    <row r="17" ht="33" customHeight="1" spans="1:9">
      <c r="A17" s="187" t="s">
        <v>24</v>
      </c>
      <c r="B17" s="188">
        <v>0</v>
      </c>
      <c r="C17" s="188">
        <v>0</v>
      </c>
      <c r="D17" s="188">
        <v>0</v>
      </c>
      <c r="E17" s="188">
        <v>0</v>
      </c>
      <c r="F17" s="188">
        <v>0</v>
      </c>
      <c r="G17" s="188">
        <v>0</v>
      </c>
      <c r="H17" s="188">
        <v>0</v>
      </c>
      <c r="I17" s="188">
        <v>0</v>
      </c>
    </row>
    <row r="18" ht="33" customHeight="1" spans="1:9">
      <c r="A18" s="187" t="s">
        <v>25</v>
      </c>
      <c r="B18" s="188">
        <v>2</v>
      </c>
      <c r="C18" s="188">
        <v>94.6</v>
      </c>
      <c r="D18" s="188">
        <v>94.6</v>
      </c>
      <c r="E18" s="188">
        <v>0</v>
      </c>
      <c r="F18" s="188">
        <v>0</v>
      </c>
      <c r="G18" s="188">
        <v>0</v>
      </c>
      <c r="H18" s="188">
        <v>94.6</v>
      </c>
      <c r="I18" s="188">
        <v>0</v>
      </c>
    </row>
    <row r="19" ht="33" customHeight="1" spans="1:9">
      <c r="A19" s="187" t="s">
        <v>26</v>
      </c>
      <c r="B19" s="188">
        <v>0</v>
      </c>
      <c r="C19" s="188">
        <v>0</v>
      </c>
      <c r="D19" s="188">
        <v>0</v>
      </c>
      <c r="E19" s="188">
        <v>0</v>
      </c>
      <c r="F19" s="188">
        <v>0</v>
      </c>
      <c r="G19" s="188">
        <v>0</v>
      </c>
      <c r="H19" s="188">
        <v>0</v>
      </c>
      <c r="I19" s="188">
        <v>0</v>
      </c>
    </row>
    <row r="20" ht="33" customHeight="1" spans="1:9">
      <c r="A20" s="187" t="s">
        <v>27</v>
      </c>
      <c r="B20" s="188">
        <v>2</v>
      </c>
      <c r="C20" s="188">
        <v>55</v>
      </c>
      <c r="D20" s="188">
        <v>55</v>
      </c>
      <c r="E20" s="188">
        <v>0</v>
      </c>
      <c r="F20" s="188">
        <v>0</v>
      </c>
      <c r="G20" s="188">
        <v>0</v>
      </c>
      <c r="H20" s="188">
        <v>55</v>
      </c>
      <c r="I20" s="188">
        <v>0</v>
      </c>
    </row>
    <row r="21" ht="33" customHeight="1" spans="1:9">
      <c r="A21" s="186" t="s">
        <v>28</v>
      </c>
      <c r="B21" s="123">
        <f>SUM(B22:B23)</f>
        <v>2</v>
      </c>
      <c r="C21" s="123">
        <f t="shared" ref="C21:I21" si="4">SUM(C22:C23)</f>
        <v>65</v>
      </c>
      <c r="D21" s="123">
        <f>SUM(D22:D23)</f>
        <v>65</v>
      </c>
      <c r="E21" s="123">
        <f>SUM(E22:E23)</f>
        <v>0</v>
      </c>
      <c r="F21" s="123">
        <f>SUM(F22:F23)</f>
        <v>0</v>
      </c>
      <c r="G21" s="123">
        <f>SUM(G22:G23)</f>
        <v>0</v>
      </c>
      <c r="H21" s="123">
        <f>SUM(H22:H23)</f>
        <v>65</v>
      </c>
      <c r="I21" s="123">
        <f>SUM(I22:I23)</f>
        <v>0</v>
      </c>
    </row>
    <row r="22" ht="33" customHeight="1" spans="1:9">
      <c r="A22" s="187" t="s">
        <v>29</v>
      </c>
      <c r="B22" s="188">
        <v>0</v>
      </c>
      <c r="C22" s="188">
        <v>0</v>
      </c>
      <c r="D22" s="188">
        <v>0</v>
      </c>
      <c r="E22" s="188">
        <v>0</v>
      </c>
      <c r="F22" s="188">
        <v>0</v>
      </c>
      <c r="G22" s="188">
        <v>0</v>
      </c>
      <c r="H22" s="188">
        <v>0</v>
      </c>
      <c r="I22" s="188">
        <v>0</v>
      </c>
    </row>
    <row r="23" ht="33" customHeight="1" spans="1:9">
      <c r="A23" s="187" t="s">
        <v>30</v>
      </c>
      <c r="B23" s="188">
        <v>2</v>
      </c>
      <c r="C23" s="188">
        <v>65</v>
      </c>
      <c r="D23" s="188">
        <v>65</v>
      </c>
      <c r="E23" s="188">
        <v>0</v>
      </c>
      <c r="F23" s="188">
        <v>0</v>
      </c>
      <c r="G23" s="188">
        <v>0</v>
      </c>
      <c r="H23" s="188">
        <v>65</v>
      </c>
      <c r="I23" s="188">
        <v>0</v>
      </c>
    </row>
    <row r="24" ht="33" customHeight="1" spans="1:9">
      <c r="A24" s="186" t="s">
        <v>31</v>
      </c>
      <c r="B24" s="123">
        <f>SUM(B25:B28)</f>
        <v>1</v>
      </c>
      <c r="C24" s="123">
        <f t="shared" ref="C24:I24" si="5">SUM(C25:C28)</f>
        <v>135</v>
      </c>
      <c r="D24" s="123">
        <f>SUM(D25:D28)</f>
        <v>135</v>
      </c>
      <c r="E24" s="123">
        <f>SUM(E25:E28)</f>
        <v>0</v>
      </c>
      <c r="F24" s="123">
        <f>SUM(F25:F28)</f>
        <v>0</v>
      </c>
      <c r="G24" s="123">
        <f>SUM(G25:G28)</f>
        <v>0</v>
      </c>
      <c r="H24" s="123">
        <f>SUM(H25:H28)</f>
        <v>135</v>
      </c>
      <c r="I24" s="123">
        <f>SUM(I25:I28)</f>
        <v>0</v>
      </c>
    </row>
    <row r="25" ht="33" customHeight="1" spans="1:9">
      <c r="A25" s="187" t="s">
        <v>32</v>
      </c>
      <c r="B25" s="188">
        <v>1</v>
      </c>
      <c r="C25" s="188">
        <v>135</v>
      </c>
      <c r="D25" s="188">
        <v>135</v>
      </c>
      <c r="E25" s="188">
        <v>0</v>
      </c>
      <c r="F25" s="188">
        <v>0</v>
      </c>
      <c r="G25" s="188">
        <v>0</v>
      </c>
      <c r="H25" s="188">
        <v>135</v>
      </c>
      <c r="I25" s="188">
        <v>0</v>
      </c>
    </row>
    <row r="26" ht="33" customHeight="1" spans="1:9">
      <c r="A26" s="187" t="s">
        <v>33</v>
      </c>
      <c r="B26" s="188">
        <v>0</v>
      </c>
      <c r="C26" s="188">
        <v>0</v>
      </c>
      <c r="D26" s="188">
        <v>0</v>
      </c>
      <c r="E26" s="188">
        <v>0</v>
      </c>
      <c r="F26" s="188">
        <v>0</v>
      </c>
      <c r="G26" s="188">
        <v>0</v>
      </c>
      <c r="H26" s="188">
        <v>0</v>
      </c>
      <c r="I26" s="188">
        <v>0</v>
      </c>
    </row>
    <row r="27" ht="33" customHeight="1" spans="1:9">
      <c r="A27" s="187" t="s">
        <v>34</v>
      </c>
      <c r="B27" s="188">
        <v>0</v>
      </c>
      <c r="C27" s="188">
        <v>0</v>
      </c>
      <c r="D27" s="188">
        <v>0</v>
      </c>
      <c r="E27" s="188">
        <v>0</v>
      </c>
      <c r="F27" s="188">
        <v>0</v>
      </c>
      <c r="G27" s="188">
        <v>0</v>
      </c>
      <c r="H27" s="188">
        <v>0</v>
      </c>
      <c r="I27" s="188">
        <v>0</v>
      </c>
    </row>
    <row r="28" ht="33" customHeight="1" spans="1:9">
      <c r="A28" s="187" t="s">
        <v>35</v>
      </c>
      <c r="B28" s="188">
        <v>0</v>
      </c>
      <c r="C28" s="188">
        <v>0</v>
      </c>
      <c r="D28" s="188">
        <v>0</v>
      </c>
      <c r="E28" s="188">
        <v>0</v>
      </c>
      <c r="F28" s="188">
        <v>0</v>
      </c>
      <c r="G28" s="188">
        <v>0</v>
      </c>
      <c r="H28" s="188">
        <v>0</v>
      </c>
      <c r="I28" s="188">
        <v>0</v>
      </c>
    </row>
    <row r="29" ht="33" customHeight="1" spans="1:9">
      <c r="A29" s="186" t="s">
        <v>36</v>
      </c>
      <c r="B29" s="123">
        <f>SUM(B31,B30,B33,B34)</f>
        <v>1</v>
      </c>
      <c r="C29" s="123">
        <f t="shared" ref="C29:I29" si="6">SUM(C31,C30,C33,C34)</f>
        <v>0.783</v>
      </c>
      <c r="D29" s="123">
        <f>SUM(D31,D30,D33,D34)</f>
        <v>0.783</v>
      </c>
      <c r="E29" s="123">
        <f>SUM(E31,E30,E33,E34)</f>
        <v>0</v>
      </c>
      <c r="F29" s="123">
        <f>SUM(F31,F30,F33,F34)</f>
        <v>0</v>
      </c>
      <c r="G29" s="123">
        <f>SUM(G31,G30,G33,G34)</f>
        <v>0</v>
      </c>
      <c r="H29" s="123">
        <f>SUM(H31,H30,H33,H34)</f>
        <v>0.783</v>
      </c>
      <c r="I29" s="123">
        <f>SUM(I31,I30,I33,I34)</f>
        <v>0</v>
      </c>
    </row>
    <row r="30" ht="33" customHeight="1" spans="1:9">
      <c r="A30" s="187" t="s">
        <v>37</v>
      </c>
      <c r="B30" s="188">
        <v>0</v>
      </c>
      <c r="C30" s="188">
        <v>0</v>
      </c>
      <c r="D30" s="188">
        <v>0</v>
      </c>
      <c r="E30" s="188">
        <v>0</v>
      </c>
      <c r="F30" s="188">
        <v>0</v>
      </c>
      <c r="G30" s="188">
        <v>0</v>
      </c>
      <c r="H30" s="188">
        <v>0</v>
      </c>
      <c r="I30" s="188">
        <v>0</v>
      </c>
    </row>
    <row r="31" ht="33" customHeight="1" spans="1:9">
      <c r="A31" s="187" t="s">
        <v>38</v>
      </c>
      <c r="B31" s="188">
        <v>0</v>
      </c>
      <c r="C31" s="188">
        <v>0</v>
      </c>
      <c r="D31" s="188">
        <v>0</v>
      </c>
      <c r="E31" s="188">
        <v>0</v>
      </c>
      <c r="F31" s="188">
        <v>0</v>
      </c>
      <c r="G31" s="188">
        <v>0</v>
      </c>
      <c r="H31" s="188">
        <v>0</v>
      </c>
      <c r="I31" s="188">
        <v>0</v>
      </c>
    </row>
    <row r="32" ht="33" customHeight="1" spans="1:9">
      <c r="A32" s="187" t="s">
        <v>39</v>
      </c>
      <c r="B32" s="89"/>
      <c r="C32" s="89"/>
      <c r="D32" s="89"/>
      <c r="E32" s="89"/>
      <c r="F32" s="89"/>
      <c r="G32" s="89"/>
      <c r="H32" s="89"/>
      <c r="I32" s="89"/>
    </row>
    <row r="33" ht="33" customHeight="1" spans="1:9">
      <c r="A33" s="187" t="s">
        <v>40</v>
      </c>
      <c r="B33" s="188">
        <v>0</v>
      </c>
      <c r="C33" s="188">
        <v>0</v>
      </c>
      <c r="D33" s="188">
        <v>0</v>
      </c>
      <c r="E33" s="188">
        <v>0</v>
      </c>
      <c r="F33" s="188">
        <v>0</v>
      </c>
      <c r="G33" s="188">
        <v>0</v>
      </c>
      <c r="H33" s="188">
        <v>0</v>
      </c>
      <c r="I33" s="188">
        <v>0</v>
      </c>
    </row>
    <row r="34" ht="33" customHeight="1" spans="1:9">
      <c r="A34" s="187" t="s">
        <v>41</v>
      </c>
      <c r="B34" s="188">
        <v>1</v>
      </c>
      <c r="C34" s="188">
        <v>0.783</v>
      </c>
      <c r="D34" s="188">
        <v>0.783</v>
      </c>
      <c r="E34" s="188">
        <v>0</v>
      </c>
      <c r="F34" s="188">
        <v>0</v>
      </c>
      <c r="G34" s="188">
        <v>0</v>
      </c>
      <c r="H34" s="188">
        <v>0.783</v>
      </c>
      <c r="I34" s="188">
        <v>0</v>
      </c>
    </row>
    <row r="35" ht="33" customHeight="1" spans="1:9">
      <c r="A35" s="185" t="s">
        <v>42</v>
      </c>
      <c r="B35" s="121">
        <f>SUM(B36,B39,B43,B46,B50)</f>
        <v>3</v>
      </c>
      <c r="C35" s="121">
        <f t="shared" ref="C35:I35" si="7">SUM(C36,C39,C43,C46,C50)</f>
        <v>13.68</v>
      </c>
      <c r="D35" s="121">
        <f>SUM(D36,D39,D43,D46,D50)</f>
        <v>13.68</v>
      </c>
      <c r="E35" s="121">
        <f>SUM(E36,E39,E43,E46,E50)</f>
        <v>0</v>
      </c>
      <c r="F35" s="121">
        <f>SUM(F36,F39,F43,F46,F50)</f>
        <v>0</v>
      </c>
      <c r="G35" s="121">
        <f>SUM(G36,G39,G43,G46,G50)</f>
        <v>0</v>
      </c>
      <c r="H35" s="121">
        <f>SUM(H36,H39,H43,H46,H50)</f>
        <v>13.68</v>
      </c>
      <c r="I35" s="121">
        <f>SUM(I36,I39,I43,I46,I50)</f>
        <v>0</v>
      </c>
    </row>
    <row r="36" ht="33" customHeight="1" spans="1:9">
      <c r="A36" s="186" t="s">
        <v>43</v>
      </c>
      <c r="B36" s="123">
        <v>0</v>
      </c>
      <c r="C36" s="123">
        <v>0</v>
      </c>
      <c r="D36" s="123">
        <v>0</v>
      </c>
      <c r="E36" s="123">
        <v>0</v>
      </c>
      <c r="F36" s="123">
        <v>0</v>
      </c>
      <c r="G36" s="123">
        <v>0</v>
      </c>
      <c r="H36" s="123">
        <v>0</v>
      </c>
      <c r="I36" s="123">
        <v>0</v>
      </c>
    </row>
    <row r="37" ht="33" customHeight="1" spans="1:9">
      <c r="A37" s="187" t="s">
        <v>44</v>
      </c>
      <c r="B37" s="188">
        <v>0</v>
      </c>
      <c r="C37" s="188">
        <v>0</v>
      </c>
      <c r="D37" s="188">
        <v>0</v>
      </c>
      <c r="E37" s="188">
        <v>0</v>
      </c>
      <c r="F37" s="188">
        <v>0</v>
      </c>
      <c r="G37" s="188">
        <v>0</v>
      </c>
      <c r="H37" s="188">
        <v>0</v>
      </c>
      <c r="I37" s="188">
        <v>0</v>
      </c>
    </row>
    <row r="38" ht="33" customHeight="1" spans="1:9">
      <c r="A38" s="187" t="s">
        <v>45</v>
      </c>
      <c r="B38" s="188">
        <v>0</v>
      </c>
      <c r="C38" s="188">
        <v>0</v>
      </c>
      <c r="D38" s="188">
        <v>0</v>
      </c>
      <c r="E38" s="188">
        <v>0</v>
      </c>
      <c r="F38" s="188">
        <v>0</v>
      </c>
      <c r="G38" s="188">
        <v>0</v>
      </c>
      <c r="H38" s="188">
        <v>0</v>
      </c>
      <c r="I38" s="188">
        <v>0</v>
      </c>
    </row>
    <row r="39" ht="33" customHeight="1" spans="1:9">
      <c r="A39" s="186" t="s">
        <v>46</v>
      </c>
      <c r="B39" s="123">
        <v>0</v>
      </c>
      <c r="C39" s="123">
        <v>0</v>
      </c>
      <c r="D39" s="123">
        <v>0</v>
      </c>
      <c r="E39" s="123">
        <v>0</v>
      </c>
      <c r="F39" s="123">
        <v>0</v>
      </c>
      <c r="G39" s="123">
        <v>0</v>
      </c>
      <c r="H39" s="123">
        <v>0</v>
      </c>
      <c r="I39" s="123">
        <v>0</v>
      </c>
    </row>
    <row r="40" ht="33" customHeight="1" spans="1:9">
      <c r="A40" s="187" t="s">
        <v>47</v>
      </c>
      <c r="B40" s="188">
        <v>0</v>
      </c>
      <c r="C40" s="188">
        <v>0</v>
      </c>
      <c r="D40" s="188">
        <v>0</v>
      </c>
      <c r="E40" s="188">
        <v>0</v>
      </c>
      <c r="F40" s="188">
        <v>0</v>
      </c>
      <c r="G40" s="188">
        <v>0</v>
      </c>
      <c r="H40" s="188">
        <v>0</v>
      </c>
      <c r="I40" s="188">
        <v>0</v>
      </c>
    </row>
    <row r="41" ht="33" customHeight="1" spans="1:9">
      <c r="A41" s="187" t="s">
        <v>48</v>
      </c>
      <c r="B41" s="188">
        <v>0</v>
      </c>
      <c r="C41" s="188">
        <v>0</v>
      </c>
      <c r="D41" s="188">
        <v>0</v>
      </c>
      <c r="E41" s="188">
        <v>0</v>
      </c>
      <c r="F41" s="188">
        <v>0</v>
      </c>
      <c r="G41" s="188">
        <v>0</v>
      </c>
      <c r="H41" s="188">
        <v>0</v>
      </c>
      <c r="I41" s="188">
        <v>0</v>
      </c>
    </row>
    <row r="42" ht="33" customHeight="1" spans="1:9">
      <c r="A42" s="187" t="s">
        <v>49</v>
      </c>
      <c r="B42" s="188">
        <v>0</v>
      </c>
      <c r="C42" s="188">
        <v>0</v>
      </c>
      <c r="D42" s="188">
        <v>0</v>
      </c>
      <c r="E42" s="188">
        <v>0</v>
      </c>
      <c r="F42" s="188">
        <v>0</v>
      </c>
      <c r="G42" s="188">
        <v>0</v>
      </c>
      <c r="H42" s="188">
        <v>0</v>
      </c>
      <c r="I42" s="188">
        <v>0</v>
      </c>
    </row>
    <row r="43" ht="33" customHeight="1" spans="1:9">
      <c r="A43" s="186" t="s">
        <v>50</v>
      </c>
      <c r="B43" s="123">
        <v>0</v>
      </c>
      <c r="C43" s="123">
        <v>0</v>
      </c>
      <c r="D43" s="123">
        <v>0</v>
      </c>
      <c r="E43" s="123">
        <v>0</v>
      </c>
      <c r="F43" s="123">
        <v>0</v>
      </c>
      <c r="G43" s="123">
        <v>0</v>
      </c>
      <c r="H43" s="123">
        <v>0</v>
      </c>
      <c r="I43" s="123">
        <v>0</v>
      </c>
    </row>
    <row r="44" ht="33" customHeight="1" spans="1:9">
      <c r="A44" s="187" t="s">
        <v>51</v>
      </c>
      <c r="B44" s="188">
        <v>0</v>
      </c>
      <c r="C44" s="188">
        <v>0</v>
      </c>
      <c r="D44" s="188">
        <v>0</v>
      </c>
      <c r="E44" s="188">
        <v>0</v>
      </c>
      <c r="F44" s="188">
        <v>0</v>
      </c>
      <c r="G44" s="188">
        <v>0</v>
      </c>
      <c r="H44" s="188">
        <v>0</v>
      </c>
      <c r="I44" s="188">
        <v>0</v>
      </c>
    </row>
    <row r="45" ht="33" customHeight="1" spans="1:9">
      <c r="A45" s="187" t="s">
        <v>52</v>
      </c>
      <c r="B45" s="188">
        <v>0</v>
      </c>
      <c r="C45" s="188">
        <v>0</v>
      </c>
      <c r="D45" s="188">
        <v>0</v>
      </c>
      <c r="E45" s="188">
        <v>0</v>
      </c>
      <c r="F45" s="188">
        <v>0</v>
      </c>
      <c r="G45" s="188">
        <v>0</v>
      </c>
      <c r="H45" s="188">
        <v>0</v>
      </c>
      <c r="I45" s="188">
        <v>0</v>
      </c>
    </row>
    <row r="46" ht="33" customHeight="1" spans="1:9">
      <c r="A46" s="186" t="s">
        <v>53</v>
      </c>
      <c r="B46" s="123">
        <v>0</v>
      </c>
      <c r="C46" s="123">
        <v>0</v>
      </c>
      <c r="D46" s="123">
        <v>0</v>
      </c>
      <c r="E46" s="123">
        <v>0</v>
      </c>
      <c r="F46" s="123">
        <v>0</v>
      </c>
      <c r="G46" s="123">
        <v>0</v>
      </c>
      <c r="H46" s="123">
        <v>0</v>
      </c>
      <c r="I46" s="123">
        <v>0</v>
      </c>
    </row>
    <row r="47" ht="33" customHeight="1" spans="1:9">
      <c r="A47" s="187" t="s">
        <v>54</v>
      </c>
      <c r="B47" s="188">
        <v>0</v>
      </c>
      <c r="C47" s="188">
        <v>0</v>
      </c>
      <c r="D47" s="188">
        <v>0</v>
      </c>
      <c r="E47" s="188">
        <v>0</v>
      </c>
      <c r="F47" s="188">
        <v>0</v>
      </c>
      <c r="G47" s="188">
        <v>0</v>
      </c>
      <c r="H47" s="188">
        <v>0</v>
      </c>
      <c r="I47" s="188">
        <v>0</v>
      </c>
    </row>
    <row r="48" ht="33" customHeight="1" spans="1:9">
      <c r="A48" s="187" t="s">
        <v>55</v>
      </c>
      <c r="B48" s="188">
        <v>0</v>
      </c>
      <c r="C48" s="188">
        <v>0</v>
      </c>
      <c r="D48" s="188">
        <v>0</v>
      </c>
      <c r="E48" s="188">
        <v>0</v>
      </c>
      <c r="F48" s="188">
        <v>0</v>
      </c>
      <c r="G48" s="188">
        <v>0</v>
      </c>
      <c r="H48" s="188">
        <v>0</v>
      </c>
      <c r="I48" s="188">
        <v>0</v>
      </c>
    </row>
    <row r="49" ht="33" customHeight="1" spans="1:9">
      <c r="A49" s="187" t="s">
        <v>56</v>
      </c>
      <c r="B49" s="188">
        <v>0</v>
      </c>
      <c r="C49" s="188">
        <v>0</v>
      </c>
      <c r="D49" s="188">
        <v>0</v>
      </c>
      <c r="E49" s="188">
        <v>0</v>
      </c>
      <c r="F49" s="188">
        <v>0</v>
      </c>
      <c r="G49" s="188">
        <v>0</v>
      </c>
      <c r="H49" s="188">
        <v>0</v>
      </c>
      <c r="I49" s="188">
        <v>0</v>
      </c>
    </row>
    <row r="50" ht="33" customHeight="1" spans="1:9">
      <c r="A50" s="186" t="s">
        <v>57</v>
      </c>
      <c r="B50" s="123">
        <f>SUM(B51)</f>
        <v>3</v>
      </c>
      <c r="C50" s="123">
        <f t="shared" ref="C50:I50" si="8">SUM(C51)</f>
        <v>13.68</v>
      </c>
      <c r="D50" s="123">
        <f>SUM(D51)</f>
        <v>13.68</v>
      </c>
      <c r="E50" s="123">
        <f>SUM(E51)</f>
        <v>0</v>
      </c>
      <c r="F50" s="123">
        <f>SUM(F51)</f>
        <v>0</v>
      </c>
      <c r="G50" s="123">
        <f>SUM(G51)</f>
        <v>0</v>
      </c>
      <c r="H50" s="123">
        <f>SUM(H51)</f>
        <v>13.68</v>
      </c>
      <c r="I50" s="123">
        <f>SUM(I51)</f>
        <v>0</v>
      </c>
    </row>
    <row r="51" ht="33" customHeight="1" spans="1:9">
      <c r="A51" s="187" t="s">
        <v>58</v>
      </c>
      <c r="B51" s="188">
        <v>3</v>
      </c>
      <c r="C51" s="188">
        <v>13.68</v>
      </c>
      <c r="D51" s="188">
        <v>13.68</v>
      </c>
      <c r="E51" s="188">
        <v>0</v>
      </c>
      <c r="F51" s="188">
        <v>0</v>
      </c>
      <c r="G51" s="188">
        <v>0</v>
      </c>
      <c r="H51" s="188">
        <v>13.68</v>
      </c>
      <c r="I51" s="188">
        <v>0</v>
      </c>
    </row>
    <row r="52" ht="33" customHeight="1" spans="1:9">
      <c r="A52" s="185" t="s">
        <v>59</v>
      </c>
      <c r="B52" s="121">
        <f>SUM(B53,B60,B65)</f>
        <v>19</v>
      </c>
      <c r="C52" s="121">
        <f t="shared" ref="C52:I52" si="9">SUM(C53,C60,C65)</f>
        <v>938.937</v>
      </c>
      <c r="D52" s="121">
        <f>SUM(D53,D60,D65)</f>
        <v>938.937</v>
      </c>
      <c r="E52" s="121">
        <f>SUM(E53,E60,E65)</f>
        <v>0</v>
      </c>
      <c r="F52" s="121">
        <f>SUM(F53,F60,F65)</f>
        <v>0</v>
      </c>
      <c r="G52" s="121">
        <f>SUM(G53,G60,G65)</f>
        <v>0</v>
      </c>
      <c r="H52" s="121">
        <f>SUM(H53,H60,H65)</f>
        <v>938.937</v>
      </c>
      <c r="I52" s="121">
        <f>SUM(I53,I60,I65)</f>
        <v>0</v>
      </c>
    </row>
    <row r="53" ht="33" customHeight="1" spans="1:9">
      <c r="A53" s="186" t="s">
        <v>60</v>
      </c>
      <c r="B53" s="123">
        <f>SUM(B54:B59)</f>
        <v>10</v>
      </c>
      <c r="C53" s="123">
        <f t="shared" ref="C53:I53" si="10">SUM(C54:C59)</f>
        <v>573.937</v>
      </c>
      <c r="D53" s="123">
        <f>SUM(D54:D59)</f>
        <v>573.937</v>
      </c>
      <c r="E53" s="123">
        <f>SUM(E54:E59)</f>
        <v>0</v>
      </c>
      <c r="F53" s="123">
        <f>SUM(F54:F59)</f>
        <v>0</v>
      </c>
      <c r="G53" s="123">
        <f>SUM(G54:G59)</f>
        <v>0</v>
      </c>
      <c r="H53" s="123">
        <f>SUM(H54:H59)</f>
        <v>573.937</v>
      </c>
      <c r="I53" s="123">
        <f>SUM(I54:I59)</f>
        <v>0</v>
      </c>
    </row>
    <row r="54" ht="33" customHeight="1" spans="1:9">
      <c r="A54" s="187" t="s">
        <v>61</v>
      </c>
      <c r="B54" s="188">
        <v>0</v>
      </c>
      <c r="C54" s="188">
        <v>0</v>
      </c>
      <c r="D54" s="188">
        <v>0</v>
      </c>
      <c r="E54" s="188">
        <v>0</v>
      </c>
      <c r="F54" s="188">
        <v>0</v>
      </c>
      <c r="G54" s="188">
        <v>0</v>
      </c>
      <c r="H54" s="188">
        <v>0</v>
      </c>
      <c r="I54" s="188">
        <v>0</v>
      </c>
    </row>
    <row r="55" ht="33" customHeight="1" spans="1:9">
      <c r="A55" s="187" t="s">
        <v>62</v>
      </c>
      <c r="B55" s="188">
        <v>9</v>
      </c>
      <c r="C55" s="188">
        <v>538.937</v>
      </c>
      <c r="D55" s="188">
        <v>538.937</v>
      </c>
      <c r="E55" s="188">
        <v>0</v>
      </c>
      <c r="F55" s="188">
        <v>0</v>
      </c>
      <c r="G55" s="188">
        <v>0</v>
      </c>
      <c r="H55" s="188">
        <v>538.937</v>
      </c>
      <c r="I55" s="188">
        <v>0</v>
      </c>
    </row>
    <row r="56" ht="33" customHeight="1" spans="1:9">
      <c r="A56" s="187" t="s">
        <v>63</v>
      </c>
      <c r="B56" s="188">
        <v>0</v>
      </c>
      <c r="C56" s="188">
        <v>0</v>
      </c>
      <c r="D56" s="188">
        <v>0</v>
      </c>
      <c r="E56" s="188">
        <v>0</v>
      </c>
      <c r="F56" s="188">
        <v>0</v>
      </c>
      <c r="G56" s="188">
        <v>0</v>
      </c>
      <c r="H56" s="188">
        <v>0</v>
      </c>
      <c r="I56" s="188">
        <v>0</v>
      </c>
    </row>
    <row r="57" ht="33" customHeight="1" spans="1:9">
      <c r="A57" s="187" t="s">
        <v>64</v>
      </c>
      <c r="B57" s="188">
        <v>1</v>
      </c>
      <c r="C57" s="188">
        <v>35</v>
      </c>
      <c r="D57" s="188">
        <v>35</v>
      </c>
      <c r="E57" s="188">
        <v>0</v>
      </c>
      <c r="F57" s="188">
        <v>0</v>
      </c>
      <c r="G57" s="188">
        <v>0</v>
      </c>
      <c r="H57" s="188">
        <v>35</v>
      </c>
      <c r="I57" s="188">
        <v>0</v>
      </c>
    </row>
    <row r="58" ht="33" customHeight="1" spans="1:9">
      <c r="A58" s="187" t="s">
        <v>65</v>
      </c>
      <c r="B58" s="188">
        <v>0</v>
      </c>
      <c r="C58" s="188">
        <v>0</v>
      </c>
      <c r="D58" s="188">
        <v>0</v>
      </c>
      <c r="E58" s="188">
        <v>0</v>
      </c>
      <c r="F58" s="188">
        <v>0</v>
      </c>
      <c r="G58" s="188">
        <v>0</v>
      </c>
      <c r="H58" s="188">
        <v>0</v>
      </c>
      <c r="I58" s="188">
        <v>0</v>
      </c>
    </row>
    <row r="59" ht="33" customHeight="1" spans="1:9">
      <c r="A59" s="187" t="s">
        <v>66</v>
      </c>
      <c r="B59" s="188">
        <v>0</v>
      </c>
      <c r="C59" s="188">
        <v>0</v>
      </c>
      <c r="D59" s="188">
        <v>0</v>
      </c>
      <c r="E59" s="188">
        <v>0</v>
      </c>
      <c r="F59" s="188">
        <v>0</v>
      </c>
      <c r="G59" s="188">
        <v>0</v>
      </c>
      <c r="H59" s="188">
        <v>0</v>
      </c>
      <c r="I59" s="188">
        <v>0</v>
      </c>
    </row>
    <row r="60" ht="33" customHeight="1" spans="1:9">
      <c r="A60" s="186" t="s">
        <v>67</v>
      </c>
      <c r="B60" s="123">
        <f>SUM(B61:B64)</f>
        <v>3</v>
      </c>
      <c r="C60" s="123">
        <f t="shared" ref="C60:I60" si="11">SUM(C61:C64)</f>
        <v>112</v>
      </c>
      <c r="D60" s="123">
        <f>SUM(D61:D64)</f>
        <v>112</v>
      </c>
      <c r="E60" s="123">
        <f>SUM(E61:E64)</f>
        <v>0</v>
      </c>
      <c r="F60" s="123">
        <f>SUM(F61:F64)</f>
        <v>0</v>
      </c>
      <c r="G60" s="123">
        <f>SUM(G61:G64)</f>
        <v>0</v>
      </c>
      <c r="H60" s="123">
        <f>SUM(H61:H64)</f>
        <v>112</v>
      </c>
      <c r="I60" s="123">
        <f>SUM(I61:I64)</f>
        <v>0</v>
      </c>
    </row>
    <row r="61" ht="33" customHeight="1" spans="1:9">
      <c r="A61" s="187" t="s">
        <v>68</v>
      </c>
      <c r="B61" s="188">
        <v>0</v>
      </c>
      <c r="C61" s="188">
        <v>0</v>
      </c>
      <c r="D61" s="188">
        <v>0</v>
      </c>
      <c r="E61" s="188">
        <v>0</v>
      </c>
      <c r="F61" s="188">
        <v>0</v>
      </c>
      <c r="G61" s="188">
        <v>0</v>
      </c>
      <c r="H61" s="188">
        <v>0</v>
      </c>
      <c r="I61" s="188">
        <v>0</v>
      </c>
    </row>
    <row r="62" ht="33" customHeight="1" spans="1:9">
      <c r="A62" s="187" t="s">
        <v>69</v>
      </c>
      <c r="B62" s="188">
        <v>0</v>
      </c>
      <c r="C62" s="188">
        <v>0</v>
      </c>
      <c r="D62" s="188">
        <v>0</v>
      </c>
      <c r="E62" s="188">
        <v>0</v>
      </c>
      <c r="F62" s="188">
        <v>0</v>
      </c>
      <c r="G62" s="188">
        <v>0</v>
      </c>
      <c r="H62" s="188">
        <v>0</v>
      </c>
      <c r="I62" s="188">
        <v>0</v>
      </c>
    </row>
    <row r="63" ht="33" customHeight="1" spans="1:9">
      <c r="A63" s="187" t="s">
        <v>70</v>
      </c>
      <c r="B63" s="188">
        <v>0</v>
      </c>
      <c r="C63" s="188">
        <v>0</v>
      </c>
      <c r="D63" s="188">
        <v>0</v>
      </c>
      <c r="E63" s="188">
        <v>0</v>
      </c>
      <c r="F63" s="188">
        <v>0</v>
      </c>
      <c r="G63" s="188">
        <v>0</v>
      </c>
      <c r="H63" s="188">
        <v>0</v>
      </c>
      <c r="I63" s="188">
        <v>0</v>
      </c>
    </row>
    <row r="64" ht="33" customHeight="1" spans="1:9">
      <c r="A64" s="187" t="s">
        <v>71</v>
      </c>
      <c r="B64" s="188">
        <v>3</v>
      </c>
      <c r="C64" s="188">
        <v>112</v>
      </c>
      <c r="D64" s="188">
        <v>112</v>
      </c>
      <c r="E64" s="188">
        <v>0</v>
      </c>
      <c r="F64" s="188">
        <v>0</v>
      </c>
      <c r="G64" s="188">
        <v>0</v>
      </c>
      <c r="H64" s="188">
        <v>112</v>
      </c>
      <c r="I64" s="188">
        <v>0</v>
      </c>
    </row>
    <row r="65" ht="33" customHeight="1" spans="1:9">
      <c r="A65" s="186" t="s">
        <v>72</v>
      </c>
      <c r="B65" s="123">
        <f>SUM(B69:B70)</f>
        <v>6</v>
      </c>
      <c r="C65" s="123">
        <f t="shared" ref="C65:I65" si="12">SUM(C69:C70)</f>
        <v>253</v>
      </c>
      <c r="D65" s="123">
        <f>SUM(D69:D70)</f>
        <v>253</v>
      </c>
      <c r="E65" s="123">
        <f>SUM(E69:E70)</f>
        <v>0</v>
      </c>
      <c r="F65" s="123">
        <f>SUM(F69:F70)</f>
        <v>0</v>
      </c>
      <c r="G65" s="123">
        <f>SUM(G69:G70)</f>
        <v>0</v>
      </c>
      <c r="H65" s="123">
        <f>SUM(H69:H70)</f>
        <v>253</v>
      </c>
      <c r="I65" s="123">
        <f>SUM(I69:I70)</f>
        <v>0</v>
      </c>
    </row>
    <row r="66" ht="33" customHeight="1" spans="1:9">
      <c r="A66" s="187" t="s">
        <v>73</v>
      </c>
      <c r="B66" s="89"/>
      <c r="C66" s="89"/>
      <c r="D66" s="89"/>
      <c r="E66" s="89"/>
      <c r="F66" s="89"/>
      <c r="G66" s="89"/>
      <c r="H66" s="89"/>
      <c r="I66" s="89"/>
    </row>
    <row r="67" ht="33" customHeight="1" spans="1:9">
      <c r="A67" s="187" t="s">
        <v>74</v>
      </c>
      <c r="B67" s="89"/>
      <c r="C67" s="89"/>
      <c r="D67" s="89"/>
      <c r="E67" s="89"/>
      <c r="F67" s="89"/>
      <c r="G67" s="89"/>
      <c r="H67" s="89"/>
      <c r="I67" s="89"/>
    </row>
    <row r="68" ht="33" customHeight="1" spans="1:9">
      <c r="A68" s="187" t="s">
        <v>75</v>
      </c>
      <c r="B68" s="89"/>
      <c r="C68" s="89"/>
      <c r="D68" s="89"/>
      <c r="E68" s="89"/>
      <c r="F68" s="89"/>
      <c r="G68" s="89"/>
      <c r="H68" s="89"/>
      <c r="I68" s="89"/>
    </row>
    <row r="69" ht="33" customHeight="1" spans="1:9">
      <c r="A69" s="187" t="s">
        <v>76</v>
      </c>
      <c r="B69" s="188">
        <v>6</v>
      </c>
      <c r="C69" s="188">
        <v>253</v>
      </c>
      <c r="D69" s="188">
        <v>253</v>
      </c>
      <c r="E69" s="188">
        <v>0</v>
      </c>
      <c r="F69" s="188">
        <v>0</v>
      </c>
      <c r="G69" s="188">
        <v>0</v>
      </c>
      <c r="H69" s="188">
        <v>253</v>
      </c>
      <c r="I69" s="188">
        <v>0</v>
      </c>
    </row>
    <row r="70" ht="33" customHeight="1" spans="1:9">
      <c r="A70" s="187" t="s">
        <v>77</v>
      </c>
      <c r="B70" s="188">
        <v>0</v>
      </c>
      <c r="C70" s="188">
        <v>0</v>
      </c>
      <c r="D70" s="188">
        <v>0</v>
      </c>
      <c r="E70" s="188">
        <v>0</v>
      </c>
      <c r="F70" s="188">
        <v>0</v>
      </c>
      <c r="G70" s="188">
        <v>0</v>
      </c>
      <c r="H70" s="188">
        <v>0</v>
      </c>
      <c r="I70" s="188">
        <v>0</v>
      </c>
    </row>
    <row r="71" ht="41" customHeight="1" spans="1:9">
      <c r="A71" s="187" t="s">
        <v>78</v>
      </c>
      <c r="B71" s="190"/>
      <c r="C71" s="190"/>
      <c r="D71" s="190"/>
      <c r="E71" s="190"/>
      <c r="F71" s="190"/>
      <c r="G71" s="190"/>
      <c r="H71" s="190"/>
      <c r="I71" s="190"/>
    </row>
    <row r="72" ht="33" customHeight="1" spans="1:9">
      <c r="A72" s="185" t="s">
        <v>79</v>
      </c>
      <c r="B72" s="121">
        <v>0</v>
      </c>
      <c r="C72" s="121">
        <v>0</v>
      </c>
      <c r="D72" s="121">
        <v>0</v>
      </c>
      <c r="E72" s="121">
        <v>0</v>
      </c>
      <c r="F72" s="121">
        <v>0</v>
      </c>
      <c r="G72" s="121">
        <v>0</v>
      </c>
      <c r="H72" s="121">
        <v>0</v>
      </c>
      <c r="I72" s="121">
        <v>0</v>
      </c>
    </row>
    <row r="73" ht="33" customHeight="1" spans="1:9">
      <c r="A73" s="186" t="s">
        <v>80</v>
      </c>
      <c r="B73" s="123">
        <v>0</v>
      </c>
      <c r="C73" s="123">
        <v>0</v>
      </c>
      <c r="D73" s="123">
        <v>0</v>
      </c>
      <c r="E73" s="123">
        <v>0</v>
      </c>
      <c r="F73" s="123">
        <v>0</v>
      </c>
      <c r="G73" s="123">
        <v>0</v>
      </c>
      <c r="H73" s="123">
        <v>0</v>
      </c>
      <c r="I73" s="123">
        <v>0</v>
      </c>
    </row>
    <row r="74" ht="33" customHeight="1" spans="1:9">
      <c r="A74" s="187" t="s">
        <v>81</v>
      </c>
      <c r="B74" s="188">
        <v>0</v>
      </c>
      <c r="C74" s="188">
        <v>0</v>
      </c>
      <c r="D74" s="188">
        <v>0</v>
      </c>
      <c r="E74" s="188">
        <v>0</v>
      </c>
      <c r="F74" s="188">
        <v>0</v>
      </c>
      <c r="G74" s="188">
        <v>0</v>
      </c>
      <c r="H74" s="188">
        <v>0</v>
      </c>
      <c r="I74" s="188">
        <v>0</v>
      </c>
    </row>
    <row r="75" ht="33" customHeight="1" spans="1:9">
      <c r="A75" s="187" t="s">
        <v>82</v>
      </c>
      <c r="B75" s="188">
        <v>0</v>
      </c>
      <c r="C75" s="188">
        <v>0</v>
      </c>
      <c r="D75" s="188">
        <v>0</v>
      </c>
      <c r="E75" s="188">
        <v>0</v>
      </c>
      <c r="F75" s="188">
        <v>0</v>
      </c>
      <c r="G75" s="188">
        <v>0</v>
      </c>
      <c r="H75" s="188">
        <v>0</v>
      </c>
      <c r="I75" s="188">
        <v>0</v>
      </c>
    </row>
    <row r="76" ht="33" customHeight="1" spans="1:9">
      <c r="A76" s="187" t="s">
        <v>83</v>
      </c>
      <c r="B76" s="188">
        <v>0</v>
      </c>
      <c r="C76" s="188">
        <v>0</v>
      </c>
      <c r="D76" s="188">
        <v>0</v>
      </c>
      <c r="E76" s="188">
        <v>0</v>
      </c>
      <c r="F76" s="188">
        <v>0</v>
      </c>
      <c r="G76" s="188">
        <v>0</v>
      </c>
      <c r="H76" s="188">
        <v>0</v>
      </c>
      <c r="I76" s="188">
        <v>0</v>
      </c>
    </row>
    <row r="77" ht="33" customHeight="1" spans="1:9">
      <c r="A77" s="185" t="s">
        <v>84</v>
      </c>
      <c r="B77" s="121">
        <v>0</v>
      </c>
      <c r="C77" s="121">
        <v>0</v>
      </c>
      <c r="D77" s="121">
        <v>0</v>
      </c>
      <c r="E77" s="121">
        <v>0</v>
      </c>
      <c r="F77" s="121">
        <v>0</v>
      </c>
      <c r="G77" s="121">
        <v>0</v>
      </c>
      <c r="H77" s="121">
        <v>0</v>
      </c>
      <c r="I77" s="121">
        <v>0</v>
      </c>
    </row>
    <row r="78" ht="33" customHeight="1" spans="1:9">
      <c r="A78" s="191" t="s">
        <v>85</v>
      </c>
      <c r="B78" s="123">
        <v>0</v>
      </c>
      <c r="C78" s="123">
        <v>0</v>
      </c>
      <c r="D78" s="123">
        <v>0</v>
      </c>
      <c r="E78" s="123">
        <v>0</v>
      </c>
      <c r="F78" s="123">
        <v>0</v>
      </c>
      <c r="G78" s="123">
        <v>0</v>
      </c>
      <c r="H78" s="123">
        <v>0</v>
      </c>
      <c r="I78" s="123">
        <v>0</v>
      </c>
    </row>
    <row r="79" ht="33" customHeight="1" spans="1:9">
      <c r="A79" s="187" t="s">
        <v>86</v>
      </c>
      <c r="B79" s="188">
        <v>0</v>
      </c>
      <c r="C79" s="188">
        <v>0</v>
      </c>
      <c r="D79" s="188">
        <v>0</v>
      </c>
      <c r="E79" s="188">
        <v>0</v>
      </c>
      <c r="F79" s="188">
        <v>0</v>
      </c>
      <c r="G79" s="188">
        <v>0</v>
      </c>
      <c r="H79" s="188">
        <v>0</v>
      </c>
      <c r="I79" s="188">
        <v>0</v>
      </c>
    </row>
    <row r="80" ht="33" customHeight="1" spans="1:9">
      <c r="A80" s="191" t="s">
        <v>87</v>
      </c>
      <c r="B80" s="123">
        <v>0</v>
      </c>
      <c r="C80" s="123">
        <v>0</v>
      </c>
      <c r="D80" s="123">
        <v>0</v>
      </c>
      <c r="E80" s="123">
        <v>0</v>
      </c>
      <c r="F80" s="123">
        <v>0</v>
      </c>
      <c r="G80" s="123">
        <v>0</v>
      </c>
      <c r="H80" s="123">
        <v>0</v>
      </c>
      <c r="I80" s="123">
        <v>0</v>
      </c>
    </row>
    <row r="81" ht="33" customHeight="1" spans="1:9">
      <c r="A81" s="187" t="s">
        <v>88</v>
      </c>
      <c r="B81" s="188">
        <v>0</v>
      </c>
      <c r="C81" s="188">
        <v>0</v>
      </c>
      <c r="D81" s="188">
        <v>0</v>
      </c>
      <c r="E81" s="188">
        <v>0</v>
      </c>
      <c r="F81" s="188">
        <v>0</v>
      </c>
      <c r="G81" s="188">
        <v>0</v>
      </c>
      <c r="H81" s="188">
        <v>0</v>
      </c>
      <c r="I81" s="188">
        <v>0</v>
      </c>
    </row>
    <row r="82" ht="33" customHeight="1" spans="1:9">
      <c r="A82" s="187" t="s">
        <v>89</v>
      </c>
      <c r="B82" s="190"/>
      <c r="C82" s="190"/>
      <c r="D82" s="190"/>
      <c r="E82" s="190"/>
      <c r="F82" s="190"/>
      <c r="G82" s="190"/>
      <c r="H82" s="190"/>
      <c r="I82" s="190"/>
    </row>
    <row r="83" ht="33" customHeight="1" spans="1:9">
      <c r="A83" s="187" t="s">
        <v>90</v>
      </c>
      <c r="B83" s="188">
        <v>0</v>
      </c>
      <c r="C83" s="188">
        <v>0</v>
      </c>
      <c r="D83" s="188">
        <v>0</v>
      </c>
      <c r="E83" s="188">
        <v>0</v>
      </c>
      <c r="F83" s="188">
        <v>0</v>
      </c>
      <c r="G83" s="188">
        <v>0</v>
      </c>
      <c r="H83" s="188">
        <v>0</v>
      </c>
      <c r="I83" s="188">
        <v>0</v>
      </c>
    </row>
    <row r="84" ht="33" customHeight="1" spans="1:9">
      <c r="A84" s="185" t="s">
        <v>91</v>
      </c>
      <c r="B84" s="121">
        <v>0</v>
      </c>
      <c r="C84" s="121">
        <v>0</v>
      </c>
      <c r="D84" s="121">
        <v>0</v>
      </c>
      <c r="E84" s="121">
        <v>0</v>
      </c>
      <c r="F84" s="121">
        <v>0</v>
      </c>
      <c r="G84" s="121">
        <v>0</v>
      </c>
      <c r="H84" s="121">
        <v>0</v>
      </c>
      <c r="I84" s="121">
        <v>0</v>
      </c>
    </row>
    <row r="85" ht="33" customHeight="1" spans="1:9">
      <c r="A85" s="191" t="s">
        <v>92</v>
      </c>
      <c r="B85" s="123">
        <v>0</v>
      </c>
      <c r="C85" s="123">
        <v>0</v>
      </c>
      <c r="D85" s="123">
        <v>0</v>
      </c>
      <c r="E85" s="123">
        <v>0</v>
      </c>
      <c r="F85" s="123">
        <v>0</v>
      </c>
      <c r="G85" s="123">
        <v>0</v>
      </c>
      <c r="H85" s="123">
        <v>0</v>
      </c>
      <c r="I85" s="123">
        <v>0</v>
      </c>
    </row>
    <row r="86" ht="33" customHeight="1" spans="1:9">
      <c r="A86" s="187" t="s">
        <v>93</v>
      </c>
      <c r="B86" s="188">
        <v>0</v>
      </c>
      <c r="C86" s="188">
        <v>0</v>
      </c>
      <c r="D86" s="188">
        <v>0</v>
      </c>
      <c r="E86" s="188">
        <v>0</v>
      </c>
      <c r="F86" s="188">
        <v>0</v>
      </c>
      <c r="G86" s="188">
        <v>0</v>
      </c>
      <c r="H86" s="188">
        <v>0</v>
      </c>
      <c r="I86" s="188">
        <v>0</v>
      </c>
    </row>
    <row r="87" ht="33" customHeight="1" spans="1:9">
      <c r="A87" s="187" t="s">
        <v>94</v>
      </c>
      <c r="B87" s="190"/>
      <c r="C87" s="190"/>
      <c r="D87" s="190"/>
      <c r="E87" s="190"/>
      <c r="F87" s="190"/>
      <c r="G87" s="190"/>
      <c r="H87" s="190"/>
      <c r="I87" s="190"/>
    </row>
    <row r="88" ht="33" customHeight="1" spans="1:9">
      <c r="A88" s="192" t="s">
        <v>95</v>
      </c>
      <c r="B88" s="121">
        <f>SUM(B89)</f>
        <v>1</v>
      </c>
      <c r="C88" s="121">
        <f t="shared" ref="C88:I88" si="13">SUM(C89)</f>
        <v>207</v>
      </c>
      <c r="D88" s="121">
        <f>SUM(D89)</f>
        <v>207</v>
      </c>
      <c r="E88" s="121">
        <f>SUM(E89)</f>
        <v>0</v>
      </c>
      <c r="F88" s="121">
        <f>SUM(F89)</f>
        <v>0</v>
      </c>
      <c r="G88" s="121">
        <f>SUM(G89)</f>
        <v>0</v>
      </c>
      <c r="H88" s="121">
        <f>SUM(H89)</f>
        <v>207</v>
      </c>
      <c r="I88" s="121">
        <f>SUM(I89)</f>
        <v>0</v>
      </c>
    </row>
    <row r="89" ht="33" customHeight="1" spans="1:9">
      <c r="A89" s="193" t="s">
        <v>96</v>
      </c>
      <c r="B89" s="123">
        <f>SUM(B90)</f>
        <v>1</v>
      </c>
      <c r="C89" s="123">
        <f t="shared" ref="C89:I89" si="14">SUM(C90)</f>
        <v>207</v>
      </c>
      <c r="D89" s="123">
        <f>SUM(D90)</f>
        <v>207</v>
      </c>
      <c r="E89" s="123">
        <f>SUM(E90)</f>
        <v>0</v>
      </c>
      <c r="F89" s="123">
        <f>SUM(F90)</f>
        <v>0</v>
      </c>
      <c r="G89" s="123">
        <f>SUM(G90)</f>
        <v>0</v>
      </c>
      <c r="H89" s="123">
        <f>SUM(H90)</f>
        <v>207</v>
      </c>
      <c r="I89" s="123">
        <f>SUM(I90)</f>
        <v>0</v>
      </c>
    </row>
    <row r="90" ht="33" customHeight="1" spans="1:9">
      <c r="A90" s="194" t="s">
        <v>96</v>
      </c>
      <c r="B90" s="188">
        <v>1</v>
      </c>
      <c r="C90" s="188">
        <v>207</v>
      </c>
      <c r="D90" s="188">
        <v>207</v>
      </c>
      <c r="E90" s="188">
        <v>0</v>
      </c>
      <c r="F90" s="188">
        <v>0</v>
      </c>
      <c r="G90" s="188">
        <v>0</v>
      </c>
      <c r="H90" s="188">
        <v>207</v>
      </c>
      <c r="I90" s="188">
        <v>0</v>
      </c>
    </row>
    <row r="91" ht="33" customHeight="1" spans="1:9">
      <c r="A91" s="192" t="s">
        <v>97</v>
      </c>
      <c r="B91" s="121">
        <v>0</v>
      </c>
      <c r="C91" s="121">
        <v>0</v>
      </c>
      <c r="D91" s="121">
        <v>0</v>
      </c>
      <c r="E91" s="121">
        <v>0</v>
      </c>
      <c r="F91" s="121">
        <v>0</v>
      </c>
      <c r="G91" s="121">
        <v>0</v>
      </c>
      <c r="H91" s="121">
        <v>0</v>
      </c>
      <c r="I91" s="121">
        <v>0</v>
      </c>
    </row>
    <row r="92" ht="33" customHeight="1" spans="1:9">
      <c r="A92" s="193" t="s">
        <v>98</v>
      </c>
      <c r="B92" s="123">
        <v>0</v>
      </c>
      <c r="C92" s="123">
        <v>0</v>
      </c>
      <c r="D92" s="123">
        <v>0</v>
      </c>
      <c r="E92" s="123">
        <v>0</v>
      </c>
      <c r="F92" s="123">
        <v>0</v>
      </c>
      <c r="G92" s="123">
        <v>0</v>
      </c>
      <c r="H92" s="123">
        <v>0</v>
      </c>
      <c r="I92" s="123">
        <v>0</v>
      </c>
    </row>
  </sheetData>
  <mergeCells count="7">
    <mergeCell ref="A2:I2"/>
    <mergeCell ref="C4:I4"/>
    <mergeCell ref="D5:H5"/>
    <mergeCell ref="A4:A6"/>
    <mergeCell ref="B4:B6"/>
    <mergeCell ref="C5:C6"/>
    <mergeCell ref="I5:I6"/>
  </mergeCells>
  <pageMargins left="0.75" right="0.75" top="1" bottom="1" header="0.5" footer="0.5"/>
  <pageSetup paperSize="9" scale="62" fitToHeight="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Z175"/>
  <sheetViews>
    <sheetView zoomScale="50" zoomScaleNormal="50" workbookViewId="0">
      <pane ySplit="7" topLeftCell="A57" activePane="bottomLeft" state="frozen"/>
      <selection/>
      <selection pane="bottomLeft" activeCell="A2" sqref="A2:Z2"/>
    </sheetView>
  </sheetViews>
  <sheetFormatPr defaultColWidth="8" defaultRowHeight="14.25"/>
  <cols>
    <col min="1" max="1" width="12.9166666666667" style="2" customWidth="1"/>
    <col min="2" max="2" width="23.3333333333333" style="2" customWidth="1"/>
    <col min="3" max="3" width="53" style="2" customWidth="1"/>
    <col min="4" max="4" width="24.1" style="2" customWidth="1"/>
    <col min="5" max="5" width="60.2083333333333" style="2" customWidth="1"/>
    <col min="6" max="6" width="12" style="2" customWidth="1"/>
    <col min="7" max="7" width="12.7083333333333" style="2" customWidth="1"/>
    <col min="8" max="8" width="14.7916666666667" style="2" customWidth="1"/>
    <col min="9" max="12" width="6.025" style="2" customWidth="1"/>
    <col min="13" max="15" width="7.5" style="2" customWidth="1"/>
    <col min="16" max="16" width="8.54166666666667" style="2" customWidth="1"/>
    <col min="17" max="17" width="17.0833333333333" style="2" customWidth="1"/>
    <col min="18" max="18" width="18.5666666666667" style="2" customWidth="1"/>
    <col min="19" max="22" width="15.7083333333333" style="2" customWidth="1"/>
    <col min="23" max="23" width="11.4583333333333" style="2" customWidth="1"/>
    <col min="24" max="25" width="16.6666666666667" style="2" customWidth="1"/>
    <col min="26" max="26" width="18.125" style="11" customWidth="1"/>
    <col min="27" max="16384" width="8" style="2"/>
  </cols>
  <sheetData>
    <row r="1" s="1" customFormat="1" ht="48" customHeight="1" spans="1:26">
      <c r="A1" s="1" t="s">
        <v>99</v>
      </c>
      <c r="Z1" s="124"/>
    </row>
    <row r="2" s="2" customFormat="1" ht="65" customHeight="1" spans="1:26">
      <c r="A2" s="19" t="s">
        <v>100</v>
      </c>
      <c r="B2" s="20"/>
      <c r="C2" s="20"/>
      <c r="D2" s="20"/>
      <c r="E2" s="20"/>
      <c r="F2" s="19"/>
      <c r="G2" s="20"/>
      <c r="H2" s="20"/>
      <c r="I2" s="20"/>
      <c r="J2" s="20"/>
      <c r="K2" s="20"/>
      <c r="L2" s="20"/>
      <c r="M2" s="20"/>
      <c r="N2" s="20"/>
      <c r="O2" s="20"/>
      <c r="P2" s="20"/>
      <c r="Q2" s="20"/>
      <c r="R2" s="20"/>
      <c r="S2" s="20"/>
      <c r="T2" s="20"/>
      <c r="U2" s="20"/>
      <c r="V2" s="20"/>
      <c r="W2" s="20"/>
      <c r="X2" s="20"/>
      <c r="Y2" s="20"/>
      <c r="Z2" s="19"/>
    </row>
    <row r="3" ht="21" customHeight="1" spans="1:26">
      <c r="A3" s="21"/>
      <c r="B3" s="22"/>
      <c r="C3" s="23"/>
      <c r="D3" s="23"/>
      <c r="E3" s="23"/>
      <c r="F3" s="24"/>
      <c r="G3" s="23"/>
      <c r="H3" s="23"/>
      <c r="I3" s="23"/>
      <c r="J3" s="23"/>
      <c r="K3" s="23"/>
      <c r="L3" s="23"/>
      <c r="M3" s="23"/>
      <c r="N3" s="23"/>
      <c r="O3" s="23"/>
      <c r="P3" s="23"/>
      <c r="Q3" s="23"/>
      <c r="R3" s="97"/>
      <c r="S3" s="97"/>
      <c r="T3" s="97"/>
      <c r="U3" s="97"/>
      <c r="V3" s="97"/>
      <c r="W3" s="97"/>
      <c r="X3" s="97"/>
      <c r="Y3" s="97" t="s">
        <v>2</v>
      </c>
      <c r="Z3" s="125"/>
    </row>
    <row r="4" customHeight="1" spans="1:26">
      <c r="A4" s="25" t="s">
        <v>3</v>
      </c>
      <c r="B4" s="25" t="s">
        <v>101</v>
      </c>
      <c r="C4" s="25" t="s">
        <v>102</v>
      </c>
      <c r="D4" s="25" t="s">
        <v>103</v>
      </c>
      <c r="E4" s="25" t="s">
        <v>104</v>
      </c>
      <c r="F4" s="25" t="s">
        <v>4</v>
      </c>
      <c r="G4" s="26" t="s">
        <v>105</v>
      </c>
      <c r="H4" s="26"/>
      <c r="I4" s="25" t="s">
        <v>106</v>
      </c>
      <c r="J4" s="26" t="s">
        <v>107</v>
      </c>
      <c r="K4" s="26" t="s">
        <v>108</v>
      </c>
      <c r="L4" s="84" t="s">
        <v>109</v>
      </c>
      <c r="M4" s="26" t="s">
        <v>110</v>
      </c>
      <c r="N4" s="26"/>
      <c r="O4" s="26" t="s">
        <v>111</v>
      </c>
      <c r="P4" s="26"/>
      <c r="Q4" s="26" t="s">
        <v>112</v>
      </c>
      <c r="R4" s="26"/>
      <c r="S4" s="26"/>
      <c r="T4" s="26"/>
      <c r="U4" s="26"/>
      <c r="V4" s="26"/>
      <c r="W4" s="26"/>
      <c r="X4" s="98" t="s">
        <v>113</v>
      </c>
      <c r="Y4" s="98" t="s">
        <v>114</v>
      </c>
      <c r="Z4" s="126" t="s">
        <v>115</v>
      </c>
    </row>
    <row r="5" ht="24" customHeight="1" spans="1:26">
      <c r="A5" s="27"/>
      <c r="B5" s="27"/>
      <c r="C5" s="27"/>
      <c r="D5" s="27"/>
      <c r="E5" s="27"/>
      <c r="F5" s="27"/>
      <c r="G5" s="26"/>
      <c r="H5" s="26"/>
      <c r="I5" s="27"/>
      <c r="J5" s="26"/>
      <c r="K5" s="26"/>
      <c r="L5" s="85"/>
      <c r="M5" s="26"/>
      <c r="N5" s="26"/>
      <c r="O5" s="26"/>
      <c r="P5" s="26"/>
      <c r="Q5" s="25" t="s">
        <v>6</v>
      </c>
      <c r="R5" s="99" t="s">
        <v>7</v>
      </c>
      <c r="S5" s="100"/>
      <c r="T5" s="100"/>
      <c r="U5" s="100"/>
      <c r="V5" s="100"/>
      <c r="W5" s="25" t="s">
        <v>8</v>
      </c>
      <c r="X5" s="101"/>
      <c r="Y5" s="101"/>
      <c r="Z5" s="127"/>
    </row>
    <row r="6" ht="26.25" customHeight="1" spans="1:26">
      <c r="A6" s="28"/>
      <c r="B6" s="28"/>
      <c r="C6" s="28"/>
      <c r="D6" s="28"/>
      <c r="E6" s="28"/>
      <c r="F6" s="28"/>
      <c r="G6" s="26" t="s">
        <v>116</v>
      </c>
      <c r="H6" s="26" t="s">
        <v>117</v>
      </c>
      <c r="I6" s="28"/>
      <c r="J6" s="26"/>
      <c r="K6" s="26"/>
      <c r="L6" s="86"/>
      <c r="M6" s="26" t="s">
        <v>118</v>
      </c>
      <c r="N6" s="26" t="s">
        <v>119</v>
      </c>
      <c r="O6" s="26" t="s">
        <v>118</v>
      </c>
      <c r="P6" s="26" t="s">
        <v>119</v>
      </c>
      <c r="Q6" s="28"/>
      <c r="R6" s="102" t="s">
        <v>9</v>
      </c>
      <c r="S6" s="26" t="s">
        <v>10</v>
      </c>
      <c r="T6" s="26" t="s">
        <v>11</v>
      </c>
      <c r="U6" s="26" t="s">
        <v>12</v>
      </c>
      <c r="V6" s="26" t="s">
        <v>13</v>
      </c>
      <c r="W6" s="28"/>
      <c r="X6" s="103"/>
      <c r="Y6" s="103"/>
      <c r="Z6" s="128"/>
    </row>
    <row r="7" s="3" customFormat="1" ht="32" customHeight="1" spans="1:26">
      <c r="A7" s="29" t="s">
        <v>14</v>
      </c>
      <c r="B7" s="30"/>
      <c r="C7" s="30"/>
      <c r="D7" s="30"/>
      <c r="E7" s="30"/>
      <c r="F7" s="31">
        <f>SUM(F8,F61,F91,F143,F151,F162,F168,F172)</f>
        <v>33</v>
      </c>
      <c r="G7" s="30"/>
      <c r="H7" s="30"/>
      <c r="I7" s="30"/>
      <c r="J7" s="30"/>
      <c r="K7" s="30"/>
      <c r="L7" s="30"/>
      <c r="M7" s="30"/>
      <c r="N7" s="30"/>
      <c r="O7" s="30"/>
      <c r="P7" s="30"/>
      <c r="Q7" s="104">
        <f t="shared" ref="Q7:W7" si="0">SUM(Q8,Q61,Q91,Q143,Q151,Q162,Q168,Q172)</f>
        <v>1640</v>
      </c>
      <c r="R7" s="104">
        <f>SUM(R8,R61,R91,R143,R151,R162,R168,R172)</f>
        <v>1640</v>
      </c>
      <c r="S7" s="104">
        <f>SUM(S8,S61,S91,S143,S151,S162,S168,S172)</f>
        <v>0</v>
      </c>
      <c r="T7" s="104">
        <f>SUM(T8,T61,T91,T143,T151,T162,T168,T172)</f>
        <v>0</v>
      </c>
      <c r="U7" s="104">
        <f>SUM(U8,U61,U91,U143,U151,U162,U168,U172)</f>
        <v>0</v>
      </c>
      <c r="V7" s="104">
        <f>SUM(V8,V61,V91,V143,V151,V162,V168,V172)</f>
        <v>1640</v>
      </c>
      <c r="W7" s="104">
        <f>SUM(W8,W61,W91,W143,W151,W162,W168,W172)</f>
        <v>0</v>
      </c>
      <c r="X7" s="105"/>
      <c r="Y7" s="105"/>
      <c r="Z7" s="31"/>
    </row>
    <row r="8" s="4" customFormat="1" ht="30" customHeight="1" spans="1:26">
      <c r="A8" s="32" t="s">
        <v>15</v>
      </c>
      <c r="B8" s="33"/>
      <c r="C8" s="34"/>
      <c r="D8" s="34"/>
      <c r="E8" s="34"/>
      <c r="F8" s="35">
        <f>SUM(F24,F9,F35,F41,F50)</f>
        <v>11</v>
      </c>
      <c r="G8" s="34"/>
      <c r="H8" s="34"/>
      <c r="I8" s="34"/>
      <c r="J8" s="34"/>
      <c r="K8" s="34"/>
      <c r="L8" s="34"/>
      <c r="M8" s="34"/>
      <c r="N8" s="34"/>
      <c r="O8" s="34"/>
      <c r="P8" s="87"/>
      <c r="Q8" s="35">
        <f>SUM(Q9,Q24,Q35,Q41,Q50)</f>
        <v>480.383</v>
      </c>
      <c r="R8" s="35">
        <f t="shared" ref="R8:W8" si="1">SUM(R9,R24,R35,R41,R50)</f>
        <v>480.383</v>
      </c>
      <c r="S8" s="35">
        <f>SUM(S9,S24,S35,S41,S50)</f>
        <v>0</v>
      </c>
      <c r="T8" s="35">
        <f>SUM(T9,T24,T35,T41,T50)</f>
        <v>0</v>
      </c>
      <c r="U8" s="35">
        <f>SUM(U9,U24,U35,U41,U50)</f>
        <v>0</v>
      </c>
      <c r="V8" s="35">
        <f>SUM(V9,V24,V35,V41,V50)</f>
        <v>480.383</v>
      </c>
      <c r="W8" s="35">
        <f>SUM(W9,W24,W35,W41,W50)</f>
        <v>0</v>
      </c>
      <c r="X8" s="106"/>
      <c r="Y8" s="106"/>
      <c r="Z8" s="129"/>
    </row>
    <row r="9" s="4" customFormat="1" ht="30" customHeight="1" spans="1:26">
      <c r="A9" s="36" t="s">
        <v>16</v>
      </c>
      <c r="B9" s="37"/>
      <c r="C9" s="38"/>
      <c r="D9" s="38"/>
      <c r="E9" s="38"/>
      <c r="F9" s="39">
        <f>SUM(F10,F14,F16,F18,F20,F22)</f>
        <v>3</v>
      </c>
      <c r="G9" s="38"/>
      <c r="H9" s="38"/>
      <c r="I9" s="38"/>
      <c r="J9" s="38"/>
      <c r="K9" s="38"/>
      <c r="L9" s="38"/>
      <c r="M9" s="38"/>
      <c r="N9" s="38"/>
      <c r="O9" s="38"/>
      <c r="P9" s="88"/>
      <c r="Q9" s="39">
        <f>SUM(Q10,Q14,Q16,Q18,Q20,Q22)</f>
        <v>130</v>
      </c>
      <c r="R9" s="39">
        <f t="shared" ref="R9:W9" si="2">SUM(R10,R14,R16,R18,R20,R22)</f>
        <v>130</v>
      </c>
      <c r="S9" s="39">
        <f>SUM(S10,S14,S16,S18,S20,S22)</f>
        <v>0</v>
      </c>
      <c r="T9" s="39">
        <f>SUM(T10,T14,T16,T18,T20,T22)</f>
        <v>0</v>
      </c>
      <c r="U9" s="39">
        <f>SUM(U10,U14,U16,U18,U20,U22)</f>
        <v>0</v>
      </c>
      <c r="V9" s="39">
        <f>SUM(V10,V14,V16,V18,V20,V22)</f>
        <v>130</v>
      </c>
      <c r="W9" s="39">
        <f>SUM(W10,W14,W16,W18,W20,W22)</f>
        <v>0</v>
      </c>
      <c r="X9" s="107"/>
      <c r="Y9" s="107"/>
      <c r="Z9" s="130"/>
    </row>
    <row r="10" ht="30" customHeight="1" spans="1:26">
      <c r="A10" s="40" t="s">
        <v>120</v>
      </c>
      <c r="B10" s="41"/>
      <c r="C10" s="42"/>
      <c r="D10" s="42"/>
      <c r="E10" s="42"/>
      <c r="F10" s="43">
        <f>SUM(F11:F13)</f>
        <v>3</v>
      </c>
      <c r="G10" s="42"/>
      <c r="H10" s="42"/>
      <c r="I10" s="42"/>
      <c r="J10" s="42"/>
      <c r="K10" s="42"/>
      <c r="L10" s="42"/>
      <c r="M10" s="42"/>
      <c r="N10" s="42"/>
      <c r="O10" s="42"/>
      <c r="P10" s="89"/>
      <c r="Q10" s="47">
        <f>SUM(Q11:Q13)</f>
        <v>130</v>
      </c>
      <c r="R10" s="47">
        <f t="shared" ref="R10:W10" si="3">SUM(R11:R13)</f>
        <v>130</v>
      </c>
      <c r="S10" s="47">
        <f>SUM(S11:S13)</f>
        <v>0</v>
      </c>
      <c r="T10" s="47">
        <f>SUM(T11:T13)</f>
        <v>0</v>
      </c>
      <c r="U10" s="47">
        <f>SUM(U11:U13)</f>
        <v>0</v>
      </c>
      <c r="V10" s="47">
        <f>SUM(V11:V13)</f>
        <v>130</v>
      </c>
      <c r="W10" s="47">
        <f>SUM(W11:W13)</f>
        <v>0</v>
      </c>
      <c r="X10" s="47"/>
      <c r="Y10" s="47"/>
      <c r="Z10" s="43"/>
    </row>
    <row r="11" s="5" customFormat="1" ht="140" customHeight="1" spans="1:26">
      <c r="A11" s="44">
        <v>1</v>
      </c>
      <c r="B11" s="45" t="s">
        <v>121</v>
      </c>
      <c r="C11" s="46" t="s">
        <v>122</v>
      </c>
      <c r="D11" s="44" t="s">
        <v>123</v>
      </c>
      <c r="E11" s="44" t="s">
        <v>124</v>
      </c>
      <c r="F11" s="44">
        <v>1</v>
      </c>
      <c r="G11" s="44" t="s">
        <v>125</v>
      </c>
      <c r="H11" s="44" t="s">
        <v>126</v>
      </c>
      <c r="I11" s="44" t="s">
        <v>127</v>
      </c>
      <c r="J11" s="44" t="s">
        <v>128</v>
      </c>
      <c r="K11" s="44" t="s">
        <v>127</v>
      </c>
      <c r="L11" s="44" t="s">
        <v>128</v>
      </c>
      <c r="M11" s="90">
        <v>234</v>
      </c>
      <c r="N11" s="90">
        <v>712</v>
      </c>
      <c r="O11" s="90">
        <v>236</v>
      </c>
      <c r="P11" s="90">
        <v>718</v>
      </c>
      <c r="Q11" s="108">
        <v>15</v>
      </c>
      <c r="R11" s="108">
        <v>15</v>
      </c>
      <c r="S11" s="44"/>
      <c r="T11" s="44"/>
      <c r="U11" s="44"/>
      <c r="V11" s="108">
        <v>15</v>
      </c>
      <c r="W11" s="44"/>
      <c r="X11" s="46" t="s">
        <v>126</v>
      </c>
      <c r="Y11" s="109" t="s">
        <v>129</v>
      </c>
      <c r="Z11" s="44" t="s">
        <v>130</v>
      </c>
    </row>
    <row r="12" s="5" customFormat="1" ht="171" customHeight="1" spans="1:26">
      <c r="A12" s="44">
        <v>2</v>
      </c>
      <c r="B12" s="45" t="s">
        <v>131</v>
      </c>
      <c r="C12" s="45" t="s">
        <v>132</v>
      </c>
      <c r="D12" s="44" t="s">
        <v>123</v>
      </c>
      <c r="E12" s="44" t="s">
        <v>133</v>
      </c>
      <c r="F12" s="44">
        <v>1</v>
      </c>
      <c r="G12" s="44" t="s">
        <v>125</v>
      </c>
      <c r="H12" s="46" t="s">
        <v>134</v>
      </c>
      <c r="I12" s="46" t="s">
        <v>128</v>
      </c>
      <c r="J12" s="46" t="s">
        <v>128</v>
      </c>
      <c r="K12" s="46" t="s">
        <v>128</v>
      </c>
      <c r="L12" s="44" t="s">
        <v>128</v>
      </c>
      <c r="M12" s="44">
        <v>115</v>
      </c>
      <c r="N12" s="44">
        <v>363</v>
      </c>
      <c r="O12" s="44">
        <v>118</v>
      </c>
      <c r="P12" s="44">
        <v>372</v>
      </c>
      <c r="Q12" s="108">
        <v>65</v>
      </c>
      <c r="R12" s="108">
        <v>65</v>
      </c>
      <c r="S12" s="44"/>
      <c r="T12" s="44"/>
      <c r="U12" s="44"/>
      <c r="V12" s="108">
        <v>65</v>
      </c>
      <c r="W12" s="44"/>
      <c r="X12" s="46" t="s">
        <v>134</v>
      </c>
      <c r="Y12" s="109" t="s">
        <v>129</v>
      </c>
      <c r="Z12" s="44" t="s">
        <v>130</v>
      </c>
    </row>
    <row r="13" s="6" customFormat="1" ht="153" customHeight="1" spans="1:26">
      <c r="A13" s="44">
        <v>3</v>
      </c>
      <c r="B13" s="45" t="s">
        <v>135</v>
      </c>
      <c r="C13" s="45" t="s">
        <v>136</v>
      </c>
      <c r="D13" s="44" t="s">
        <v>123</v>
      </c>
      <c r="E13" s="44" t="s">
        <v>137</v>
      </c>
      <c r="F13" s="44">
        <v>1</v>
      </c>
      <c r="G13" s="46" t="s">
        <v>138</v>
      </c>
      <c r="H13" s="46" t="s">
        <v>139</v>
      </c>
      <c r="I13" s="46" t="s">
        <v>128</v>
      </c>
      <c r="J13" s="46" t="s">
        <v>128</v>
      </c>
      <c r="K13" s="46" t="s">
        <v>128</v>
      </c>
      <c r="L13" s="46" t="s">
        <v>128</v>
      </c>
      <c r="M13" s="46">
        <v>144</v>
      </c>
      <c r="N13" s="46">
        <v>496</v>
      </c>
      <c r="O13" s="46">
        <v>958</v>
      </c>
      <c r="P13" s="46">
        <v>3301</v>
      </c>
      <c r="Q13" s="46">
        <v>50</v>
      </c>
      <c r="R13" s="46">
        <v>50</v>
      </c>
      <c r="S13" s="44"/>
      <c r="T13" s="44"/>
      <c r="U13" s="60"/>
      <c r="V13" s="46">
        <v>50</v>
      </c>
      <c r="W13" s="60"/>
      <c r="X13" s="46" t="s">
        <v>139</v>
      </c>
      <c r="Y13" s="109" t="s">
        <v>129</v>
      </c>
      <c r="Z13" s="44" t="s">
        <v>140</v>
      </c>
    </row>
    <row r="14" ht="38" customHeight="1" spans="1:26">
      <c r="A14" s="40" t="s">
        <v>141</v>
      </c>
      <c r="B14" s="47"/>
      <c r="C14" s="48"/>
      <c r="D14" s="48"/>
      <c r="E14" s="49"/>
      <c r="F14" s="43">
        <f>SUM(F15:F15)</f>
        <v>0</v>
      </c>
      <c r="G14" s="48"/>
      <c r="H14" s="48"/>
      <c r="I14" s="48"/>
      <c r="J14" s="48"/>
      <c r="K14" s="48"/>
      <c r="L14" s="48"/>
      <c r="M14" s="48"/>
      <c r="N14" s="48"/>
      <c r="O14" s="48"/>
      <c r="P14" s="48"/>
      <c r="Q14" s="47">
        <f t="shared" ref="Q14:W14" si="4">SUM(Q15:Q15)</f>
        <v>0</v>
      </c>
      <c r="R14" s="47">
        <f>SUM(R15:R15)</f>
        <v>0</v>
      </c>
      <c r="S14" s="47">
        <f>SUM(S15:S15)</f>
        <v>0</v>
      </c>
      <c r="T14" s="47">
        <f>SUM(T15:T15)</f>
        <v>0</v>
      </c>
      <c r="U14" s="47">
        <f>SUM(U15:U15)</f>
        <v>0</v>
      </c>
      <c r="V14" s="47">
        <f>SUM(V15:V15)</f>
        <v>0</v>
      </c>
      <c r="W14" s="47">
        <f>SUM(W15:W15)</f>
        <v>0</v>
      </c>
      <c r="X14" s="47"/>
      <c r="Y14" s="47"/>
      <c r="Z14" s="43"/>
    </row>
    <row r="15" s="7" customFormat="1" ht="48" customHeight="1" spans="1:26">
      <c r="A15" s="44"/>
      <c r="B15" s="50"/>
      <c r="C15" s="50"/>
      <c r="D15" s="44"/>
      <c r="E15" s="51"/>
      <c r="F15" s="44"/>
      <c r="G15" s="46"/>
      <c r="H15" s="46"/>
      <c r="I15" s="60"/>
      <c r="J15" s="60"/>
      <c r="K15" s="60"/>
      <c r="L15" s="60"/>
      <c r="M15" s="46"/>
      <c r="N15" s="46"/>
      <c r="O15" s="46"/>
      <c r="P15" s="46"/>
      <c r="Q15" s="46"/>
      <c r="R15" s="46"/>
      <c r="S15" s="44"/>
      <c r="T15" s="44"/>
      <c r="U15" s="44"/>
      <c r="V15" s="46"/>
      <c r="W15" s="109"/>
      <c r="X15" s="109"/>
      <c r="Y15" s="109"/>
      <c r="Z15" s="44"/>
    </row>
    <row r="16" ht="30" customHeight="1" spans="1:26">
      <c r="A16" s="40" t="s">
        <v>19</v>
      </c>
      <c r="B16" s="41"/>
      <c r="C16" s="42"/>
      <c r="D16" s="42"/>
      <c r="E16" s="49"/>
      <c r="F16" s="43">
        <v>0</v>
      </c>
      <c r="G16" s="42"/>
      <c r="H16" s="42"/>
      <c r="I16" s="42"/>
      <c r="J16" s="42"/>
      <c r="K16" s="42"/>
      <c r="L16" s="42"/>
      <c r="M16" s="42"/>
      <c r="N16" s="42"/>
      <c r="O16" s="42"/>
      <c r="P16" s="42"/>
      <c r="Q16" s="47"/>
      <c r="R16" s="47"/>
      <c r="S16" s="47"/>
      <c r="T16" s="47"/>
      <c r="U16" s="47"/>
      <c r="V16" s="47"/>
      <c r="W16" s="47"/>
      <c r="X16" s="47"/>
      <c r="Y16" s="47"/>
      <c r="Z16" s="43"/>
    </row>
    <row r="17" ht="30" customHeight="1" spans="1:26">
      <c r="A17" s="52"/>
      <c r="B17" s="52"/>
      <c r="C17" s="53"/>
      <c r="D17" s="53"/>
      <c r="E17" s="54"/>
      <c r="F17" s="55"/>
      <c r="G17" s="53"/>
      <c r="H17" s="53"/>
      <c r="I17" s="53"/>
      <c r="J17" s="53"/>
      <c r="K17" s="53"/>
      <c r="L17" s="53"/>
      <c r="M17" s="91"/>
      <c r="N17" s="91"/>
      <c r="O17" s="91"/>
      <c r="P17" s="91"/>
      <c r="Q17" s="82"/>
      <c r="R17" s="82"/>
      <c r="S17" s="82"/>
      <c r="T17" s="82"/>
      <c r="U17" s="82"/>
      <c r="V17" s="82"/>
      <c r="W17" s="82"/>
      <c r="X17" s="82"/>
      <c r="Y17" s="82"/>
      <c r="Z17" s="55"/>
    </row>
    <row r="18" ht="30" customHeight="1" spans="1:26">
      <c r="A18" s="40" t="s">
        <v>20</v>
      </c>
      <c r="B18" s="41"/>
      <c r="C18" s="42"/>
      <c r="D18" s="42"/>
      <c r="E18" s="49"/>
      <c r="F18" s="43">
        <v>0</v>
      </c>
      <c r="G18" s="42"/>
      <c r="H18" s="42"/>
      <c r="I18" s="42"/>
      <c r="J18" s="42"/>
      <c r="K18" s="42"/>
      <c r="L18" s="42"/>
      <c r="M18" s="42"/>
      <c r="N18" s="42"/>
      <c r="O18" s="42"/>
      <c r="P18" s="42"/>
      <c r="Q18" s="48"/>
      <c r="R18" s="47"/>
      <c r="S18" s="47"/>
      <c r="T18" s="47"/>
      <c r="U18" s="47"/>
      <c r="V18" s="47"/>
      <c r="W18" s="47"/>
      <c r="X18" s="47"/>
      <c r="Y18" s="47"/>
      <c r="Z18" s="43"/>
    </row>
    <row r="19" ht="30" customHeight="1" spans="1:26">
      <c r="A19" s="52"/>
      <c r="B19" s="52"/>
      <c r="C19" s="53"/>
      <c r="D19" s="53"/>
      <c r="E19" s="54"/>
      <c r="F19" s="56"/>
      <c r="G19" s="53"/>
      <c r="H19" s="53"/>
      <c r="I19" s="53"/>
      <c r="J19" s="53"/>
      <c r="K19" s="53"/>
      <c r="L19" s="53"/>
      <c r="M19" s="91"/>
      <c r="N19" s="91"/>
      <c r="O19" s="91"/>
      <c r="P19" s="91"/>
      <c r="Q19" s="82"/>
      <c r="R19" s="82"/>
      <c r="S19" s="82"/>
      <c r="T19" s="82"/>
      <c r="U19" s="82"/>
      <c r="V19" s="82"/>
      <c r="W19" s="82"/>
      <c r="X19" s="82"/>
      <c r="Y19" s="82"/>
      <c r="Z19" s="55"/>
    </row>
    <row r="20" ht="30" customHeight="1" spans="1:26">
      <c r="A20" s="40" t="s">
        <v>21</v>
      </c>
      <c r="B20" s="41"/>
      <c r="C20" s="42"/>
      <c r="D20" s="42"/>
      <c r="E20" s="49"/>
      <c r="F20" s="43">
        <v>0</v>
      </c>
      <c r="G20" s="42"/>
      <c r="H20" s="42"/>
      <c r="I20" s="42"/>
      <c r="J20" s="42"/>
      <c r="K20" s="42"/>
      <c r="L20" s="42"/>
      <c r="M20" s="42"/>
      <c r="N20" s="42"/>
      <c r="O20" s="42"/>
      <c r="P20" s="42"/>
      <c r="Q20" s="48"/>
      <c r="R20" s="47"/>
      <c r="S20" s="47"/>
      <c r="T20" s="47"/>
      <c r="U20" s="47"/>
      <c r="V20" s="47"/>
      <c r="W20" s="47"/>
      <c r="X20" s="47"/>
      <c r="Y20" s="47"/>
      <c r="Z20" s="43"/>
    </row>
    <row r="21" ht="30" customHeight="1" spans="1:26">
      <c r="A21" s="52"/>
      <c r="B21" s="52"/>
      <c r="C21" s="53"/>
      <c r="D21" s="53"/>
      <c r="E21" s="54"/>
      <c r="F21" s="56"/>
      <c r="G21" s="53"/>
      <c r="H21" s="53"/>
      <c r="I21" s="53"/>
      <c r="J21" s="53"/>
      <c r="K21" s="53"/>
      <c r="L21" s="53"/>
      <c r="M21" s="91"/>
      <c r="N21" s="91"/>
      <c r="O21" s="91"/>
      <c r="P21" s="91"/>
      <c r="Q21" s="82"/>
      <c r="R21" s="82"/>
      <c r="S21" s="82"/>
      <c r="T21" s="82"/>
      <c r="U21" s="82"/>
      <c r="V21" s="82"/>
      <c r="W21" s="82"/>
      <c r="X21" s="82"/>
      <c r="Y21" s="82"/>
      <c r="Z21" s="55"/>
    </row>
    <row r="22" ht="30" customHeight="1" spans="1:26">
      <c r="A22" s="40" t="s">
        <v>22</v>
      </c>
      <c r="B22" s="41"/>
      <c r="C22" s="42"/>
      <c r="D22" s="42"/>
      <c r="E22" s="49"/>
      <c r="F22" s="43">
        <v>0</v>
      </c>
      <c r="G22" s="42"/>
      <c r="H22" s="42"/>
      <c r="I22" s="42"/>
      <c r="J22" s="42"/>
      <c r="K22" s="42"/>
      <c r="L22" s="42"/>
      <c r="M22" s="42"/>
      <c r="N22" s="42"/>
      <c r="O22" s="42"/>
      <c r="P22" s="42"/>
      <c r="Q22" s="48"/>
      <c r="R22" s="47"/>
      <c r="S22" s="47"/>
      <c r="T22" s="47"/>
      <c r="U22" s="47"/>
      <c r="V22" s="47"/>
      <c r="W22" s="47"/>
      <c r="X22" s="47"/>
      <c r="Y22" s="47"/>
      <c r="Z22" s="43"/>
    </row>
    <row r="23" ht="30" customHeight="1" spans="1:26">
      <c r="A23" s="52"/>
      <c r="B23" s="52"/>
      <c r="C23" s="53"/>
      <c r="D23" s="53"/>
      <c r="E23" s="54"/>
      <c r="F23" s="56"/>
      <c r="G23" s="53"/>
      <c r="H23" s="53"/>
      <c r="I23" s="53"/>
      <c r="J23" s="53"/>
      <c r="K23" s="53"/>
      <c r="L23" s="53"/>
      <c r="M23" s="91"/>
      <c r="N23" s="91"/>
      <c r="O23" s="91"/>
      <c r="P23" s="91"/>
      <c r="Q23" s="82"/>
      <c r="R23" s="82"/>
      <c r="S23" s="82"/>
      <c r="T23" s="82"/>
      <c r="U23" s="82"/>
      <c r="V23" s="82"/>
      <c r="W23" s="82"/>
      <c r="X23" s="82"/>
      <c r="Y23" s="82"/>
      <c r="Z23" s="55"/>
    </row>
    <row r="24" ht="30" customHeight="1" spans="1:26">
      <c r="A24" s="36" t="s">
        <v>23</v>
      </c>
      <c r="B24" s="57"/>
      <c r="C24" s="58"/>
      <c r="D24" s="58"/>
      <c r="E24" s="59"/>
      <c r="F24" s="39">
        <f>SUM(F25,F27,F30,F32)</f>
        <v>4</v>
      </c>
      <c r="G24" s="58"/>
      <c r="H24" s="58"/>
      <c r="I24" s="58"/>
      <c r="J24" s="58"/>
      <c r="K24" s="58"/>
      <c r="L24" s="58"/>
      <c r="M24" s="58"/>
      <c r="N24" s="58"/>
      <c r="O24" s="58"/>
      <c r="P24" s="58"/>
      <c r="Q24" s="110">
        <f>SUM(Q32,Q30,Q27,Q25)</f>
        <v>149.6</v>
      </c>
      <c r="R24" s="110">
        <f t="shared" ref="R24:W24" si="5">SUM(R32,R30,R27,R25)</f>
        <v>149.6</v>
      </c>
      <c r="S24" s="110">
        <f>SUM(S32,S30,S27,S25)</f>
        <v>0</v>
      </c>
      <c r="T24" s="110">
        <f>SUM(T32,T30,T27,T25)</f>
        <v>0</v>
      </c>
      <c r="U24" s="110">
        <f>SUM(U32,U30,U27,U25)</f>
        <v>0</v>
      </c>
      <c r="V24" s="110">
        <f>SUM(V32,V30,V27,V25)</f>
        <v>149.6</v>
      </c>
      <c r="W24" s="110">
        <f>SUM(W32,W30,W27,W25)</f>
        <v>0</v>
      </c>
      <c r="X24" s="110"/>
      <c r="Y24" s="110"/>
      <c r="Z24" s="39"/>
    </row>
    <row r="25" ht="61" customHeight="1" spans="1:26">
      <c r="A25" s="40" t="s">
        <v>24</v>
      </c>
      <c r="B25" s="41"/>
      <c r="C25" s="42"/>
      <c r="D25" s="42"/>
      <c r="E25" s="49"/>
      <c r="F25" s="43">
        <f>SUM(F26)</f>
        <v>0</v>
      </c>
      <c r="G25" s="42"/>
      <c r="H25" s="42"/>
      <c r="I25" s="42"/>
      <c r="J25" s="42"/>
      <c r="K25" s="42"/>
      <c r="L25" s="42"/>
      <c r="M25" s="42"/>
      <c r="N25" s="42"/>
      <c r="O25" s="42"/>
      <c r="P25" s="42"/>
      <c r="Q25" s="47">
        <f>SUM(Q26:Q26)</f>
        <v>0</v>
      </c>
      <c r="R25" s="47">
        <f t="shared" ref="R25:W25" si="6">SUM(R26:R26)</f>
        <v>0</v>
      </c>
      <c r="S25" s="47">
        <f>SUM(S26:S26)</f>
        <v>0</v>
      </c>
      <c r="T25" s="47">
        <f>SUM(T26:T26)</f>
        <v>0</v>
      </c>
      <c r="U25" s="47">
        <f>SUM(U26:U26)</f>
        <v>0</v>
      </c>
      <c r="V25" s="47">
        <f>SUM(V26:V26)</f>
        <v>0</v>
      </c>
      <c r="W25" s="47">
        <f>SUM(W26:W26)</f>
        <v>0</v>
      </c>
      <c r="X25" s="47"/>
      <c r="Y25" s="47"/>
      <c r="Z25" s="43"/>
    </row>
    <row r="26" s="5" customFormat="1" ht="31" customHeight="1" spans="1:26">
      <c r="A26" s="44"/>
      <c r="B26" s="60"/>
      <c r="C26" s="60"/>
      <c r="D26" s="60"/>
      <c r="E26" s="60"/>
      <c r="F26" s="44"/>
      <c r="G26" s="60"/>
      <c r="H26" s="60"/>
      <c r="I26" s="60"/>
      <c r="J26" s="60"/>
      <c r="K26" s="60"/>
      <c r="L26" s="60"/>
      <c r="M26" s="92"/>
      <c r="N26" s="92"/>
      <c r="O26" s="92"/>
      <c r="P26" s="92"/>
      <c r="Q26" s="60"/>
      <c r="R26" s="60"/>
      <c r="S26" s="60"/>
      <c r="T26" s="60"/>
      <c r="U26" s="111"/>
      <c r="V26" s="111"/>
      <c r="W26" s="111"/>
      <c r="X26" s="109"/>
      <c r="Y26" s="109"/>
      <c r="Z26" s="44"/>
    </row>
    <row r="27" ht="30" customHeight="1" spans="1:26">
      <c r="A27" s="40" t="s">
        <v>25</v>
      </c>
      <c r="B27" s="41"/>
      <c r="C27" s="42"/>
      <c r="D27" s="42"/>
      <c r="E27" s="49"/>
      <c r="F27" s="43">
        <f>SUM(F28:F29)</f>
        <v>2</v>
      </c>
      <c r="G27" s="42"/>
      <c r="H27" s="42"/>
      <c r="I27" s="42"/>
      <c r="J27" s="42"/>
      <c r="K27" s="89"/>
      <c r="L27" s="89"/>
      <c r="M27" s="89"/>
      <c r="N27" s="89"/>
      <c r="O27" s="89"/>
      <c r="P27" s="89"/>
      <c r="Q27" s="47">
        <f>SUM(Q28:Q29)</f>
        <v>94.6</v>
      </c>
      <c r="R27" s="47">
        <f t="shared" ref="R27:W27" si="7">SUM(R28:R29)</f>
        <v>94.6</v>
      </c>
      <c r="S27" s="47">
        <f>SUM(S28:S29)</f>
        <v>0</v>
      </c>
      <c r="T27" s="47">
        <f>SUM(T28:T29)</f>
        <v>0</v>
      </c>
      <c r="U27" s="47">
        <f>SUM(U28:U29)</f>
        <v>0</v>
      </c>
      <c r="V27" s="47">
        <f>SUM(V28:V29)</f>
        <v>94.6</v>
      </c>
      <c r="W27" s="47">
        <f>SUM(W28:W29)</f>
        <v>0</v>
      </c>
      <c r="X27" s="47"/>
      <c r="Y27" s="47"/>
      <c r="Z27" s="43"/>
    </row>
    <row r="28" s="5" customFormat="1" ht="145" customHeight="1" spans="1:26">
      <c r="A28" s="44">
        <v>4</v>
      </c>
      <c r="B28" s="45" t="s">
        <v>142</v>
      </c>
      <c r="C28" s="45" t="s">
        <v>143</v>
      </c>
      <c r="D28" s="44" t="s">
        <v>123</v>
      </c>
      <c r="E28" s="44" t="s">
        <v>144</v>
      </c>
      <c r="F28" s="44">
        <v>1</v>
      </c>
      <c r="G28" s="44" t="s">
        <v>145</v>
      </c>
      <c r="H28" s="44" t="s">
        <v>146</v>
      </c>
      <c r="I28" s="44" t="s">
        <v>128</v>
      </c>
      <c r="J28" s="44" t="s">
        <v>128</v>
      </c>
      <c r="K28" s="44" t="s">
        <v>128</v>
      </c>
      <c r="L28" s="44" t="s">
        <v>128</v>
      </c>
      <c r="M28" s="93">
        <v>357</v>
      </c>
      <c r="N28" s="93">
        <v>1066</v>
      </c>
      <c r="O28" s="93">
        <v>363</v>
      </c>
      <c r="P28" s="93">
        <v>1089</v>
      </c>
      <c r="Q28" s="46">
        <v>60</v>
      </c>
      <c r="R28" s="46">
        <v>60</v>
      </c>
      <c r="S28" s="44"/>
      <c r="T28" s="60"/>
      <c r="U28" s="46"/>
      <c r="V28" s="46">
        <v>60</v>
      </c>
      <c r="W28" s="46">
        <v>0</v>
      </c>
      <c r="X28" s="44" t="s">
        <v>146</v>
      </c>
      <c r="Y28" s="109" t="s">
        <v>129</v>
      </c>
      <c r="Z28" s="44" t="s">
        <v>147</v>
      </c>
    </row>
    <row r="29" s="5" customFormat="1" ht="151" customHeight="1" spans="1:26">
      <c r="A29" s="44">
        <v>5</v>
      </c>
      <c r="B29" s="45" t="s">
        <v>148</v>
      </c>
      <c r="C29" s="45" t="s">
        <v>149</v>
      </c>
      <c r="D29" s="44" t="s">
        <v>123</v>
      </c>
      <c r="E29" s="44" t="s">
        <v>150</v>
      </c>
      <c r="F29" s="44">
        <v>1</v>
      </c>
      <c r="G29" s="44" t="s">
        <v>151</v>
      </c>
      <c r="H29" s="44" t="s">
        <v>152</v>
      </c>
      <c r="I29" s="44" t="s">
        <v>128</v>
      </c>
      <c r="J29" s="44" t="s">
        <v>128</v>
      </c>
      <c r="K29" s="44" t="s">
        <v>128</v>
      </c>
      <c r="L29" s="44" t="s">
        <v>128</v>
      </c>
      <c r="M29" s="94">
        <v>255</v>
      </c>
      <c r="N29" s="94">
        <v>773</v>
      </c>
      <c r="O29" s="94">
        <v>264</v>
      </c>
      <c r="P29" s="94">
        <v>803</v>
      </c>
      <c r="Q29" s="46">
        <v>34.6</v>
      </c>
      <c r="R29" s="46">
        <v>34.6</v>
      </c>
      <c r="S29" s="44"/>
      <c r="T29" s="44"/>
      <c r="U29" s="44"/>
      <c r="V29" s="46">
        <v>34.6</v>
      </c>
      <c r="W29" s="44"/>
      <c r="X29" s="46" t="s">
        <v>129</v>
      </c>
      <c r="Y29" s="44" t="s">
        <v>129</v>
      </c>
      <c r="Z29" s="44" t="s">
        <v>147</v>
      </c>
    </row>
    <row r="30" s="8" customFormat="1" ht="50" customHeight="1" spans="1:26">
      <c r="A30" s="61" t="s">
        <v>26</v>
      </c>
      <c r="B30" s="62"/>
      <c r="C30" s="63"/>
      <c r="D30" s="63"/>
      <c r="E30" s="63"/>
      <c r="F30" s="43">
        <v>0</v>
      </c>
      <c r="G30" s="63"/>
      <c r="H30" s="63"/>
      <c r="I30" s="63"/>
      <c r="J30" s="62"/>
      <c r="K30" s="62"/>
      <c r="L30" s="62"/>
      <c r="M30" s="62"/>
      <c r="N30" s="62"/>
      <c r="O30" s="62"/>
      <c r="P30" s="62"/>
      <c r="Q30" s="47">
        <f t="shared" ref="Q30:U30" si="8">SUM(Q31)</f>
        <v>0</v>
      </c>
      <c r="R30" s="47">
        <f>SUM(R31)</f>
        <v>0</v>
      </c>
      <c r="S30" s="47">
        <f>SUM(S31)</f>
        <v>0</v>
      </c>
      <c r="T30" s="47">
        <f>SUM(T31)</f>
        <v>0</v>
      </c>
      <c r="U30" s="47">
        <f>SUM(U31)</f>
        <v>0</v>
      </c>
      <c r="V30" s="47"/>
      <c r="W30" s="47"/>
      <c r="X30" s="62"/>
      <c r="Y30" s="62"/>
      <c r="Z30" s="62"/>
    </row>
    <row r="31" s="8" customFormat="1" ht="30" customHeight="1" spans="1:26">
      <c r="A31" s="64"/>
      <c r="B31" s="64"/>
      <c r="C31" s="64"/>
      <c r="D31" s="64"/>
      <c r="E31" s="65"/>
      <c r="F31" s="44"/>
      <c r="G31" s="64"/>
      <c r="H31" s="64"/>
      <c r="I31" s="64"/>
      <c r="J31" s="64"/>
      <c r="K31" s="64"/>
      <c r="L31" s="64"/>
      <c r="M31" s="64"/>
      <c r="N31" s="64"/>
      <c r="O31" s="64"/>
      <c r="P31" s="64"/>
      <c r="Q31" s="44"/>
      <c r="R31" s="44"/>
      <c r="S31" s="44"/>
      <c r="T31" s="44"/>
      <c r="U31" s="44"/>
      <c r="V31" s="44"/>
      <c r="W31" s="44"/>
      <c r="X31" s="64"/>
      <c r="Y31" s="64"/>
      <c r="Z31" s="64"/>
    </row>
    <row r="32" s="8" customFormat="1" ht="38" customHeight="1" spans="1:26">
      <c r="A32" s="61" t="s">
        <v>27</v>
      </c>
      <c r="B32" s="62"/>
      <c r="C32" s="63"/>
      <c r="D32" s="63"/>
      <c r="E32" s="63"/>
      <c r="F32" s="43">
        <f>SUM(F33:F34)</f>
        <v>2</v>
      </c>
      <c r="G32" s="63"/>
      <c r="H32" s="63"/>
      <c r="I32" s="63"/>
      <c r="J32" s="62"/>
      <c r="K32" s="62"/>
      <c r="L32" s="62"/>
      <c r="M32" s="62"/>
      <c r="N32" s="62"/>
      <c r="O32" s="62"/>
      <c r="P32" s="62"/>
      <c r="Q32" s="47">
        <f>SUM(Q33:Q34)</f>
        <v>55</v>
      </c>
      <c r="R32" s="47">
        <f t="shared" ref="R32:W32" si="9">SUM(R33:R34)</f>
        <v>55</v>
      </c>
      <c r="S32" s="47">
        <f>SUM(S33:S34)</f>
        <v>0</v>
      </c>
      <c r="T32" s="47">
        <f>SUM(T33:T34)</f>
        <v>0</v>
      </c>
      <c r="U32" s="47">
        <f>SUM(U33:U34)</f>
        <v>0</v>
      </c>
      <c r="V32" s="47">
        <f>SUM(V33:V34)</f>
        <v>55</v>
      </c>
      <c r="W32" s="47">
        <f>SUM(W33:W34)</f>
        <v>0</v>
      </c>
      <c r="X32" s="62"/>
      <c r="Y32" s="62"/>
      <c r="Z32" s="131"/>
    </row>
    <row r="33" s="5" customFormat="1" ht="95" customHeight="1" spans="1:26">
      <c r="A33" s="66">
        <v>6</v>
      </c>
      <c r="B33" s="67" t="s">
        <v>153</v>
      </c>
      <c r="C33" s="50" t="s">
        <v>154</v>
      </c>
      <c r="D33" s="44" t="s">
        <v>123</v>
      </c>
      <c r="E33" s="51" t="s">
        <v>155</v>
      </c>
      <c r="F33" s="44">
        <v>1</v>
      </c>
      <c r="G33" s="68" t="s">
        <v>156</v>
      </c>
      <c r="H33" s="44" t="s">
        <v>157</v>
      </c>
      <c r="I33" s="45" t="s">
        <v>128</v>
      </c>
      <c r="J33" s="45" t="s">
        <v>128</v>
      </c>
      <c r="K33" s="45" t="s">
        <v>128</v>
      </c>
      <c r="L33" s="44" t="s">
        <v>128</v>
      </c>
      <c r="M33" s="90"/>
      <c r="N33" s="90"/>
      <c r="O33" s="90"/>
      <c r="P33" s="90"/>
      <c r="Q33" s="44">
        <v>5</v>
      </c>
      <c r="R33" s="44">
        <v>5</v>
      </c>
      <c r="S33" s="44"/>
      <c r="T33" s="44"/>
      <c r="U33" s="44"/>
      <c r="V33" s="44">
        <v>5</v>
      </c>
      <c r="W33" s="44"/>
      <c r="X33" s="46" t="s">
        <v>158</v>
      </c>
      <c r="Y33" s="109" t="s">
        <v>129</v>
      </c>
      <c r="Z33" s="44" t="s">
        <v>159</v>
      </c>
    </row>
    <row r="34" s="9" customFormat="1" ht="81" spans="1:26">
      <c r="A34" s="66">
        <v>7</v>
      </c>
      <c r="B34" s="50" t="s">
        <v>160</v>
      </c>
      <c r="C34" s="50" t="s">
        <v>161</v>
      </c>
      <c r="D34" s="44" t="s">
        <v>123</v>
      </c>
      <c r="E34" s="51" t="s">
        <v>162</v>
      </c>
      <c r="F34" s="44">
        <v>1</v>
      </c>
      <c r="G34" s="68" t="s">
        <v>156</v>
      </c>
      <c r="H34" s="44" t="s">
        <v>157</v>
      </c>
      <c r="I34" s="45" t="s">
        <v>128</v>
      </c>
      <c r="J34" s="45" t="s">
        <v>128</v>
      </c>
      <c r="K34" s="45" t="s">
        <v>128</v>
      </c>
      <c r="L34" s="44" t="s">
        <v>128</v>
      </c>
      <c r="M34" s="95"/>
      <c r="N34" s="95"/>
      <c r="O34" s="96"/>
      <c r="P34" s="96"/>
      <c r="Q34" s="109">
        <v>50</v>
      </c>
      <c r="R34" s="109">
        <v>50</v>
      </c>
      <c r="S34" s="109"/>
      <c r="T34" s="109"/>
      <c r="U34" s="109"/>
      <c r="V34" s="109">
        <v>50</v>
      </c>
      <c r="W34" s="109"/>
      <c r="X34" s="46" t="s">
        <v>129</v>
      </c>
      <c r="Y34" s="109" t="s">
        <v>129</v>
      </c>
      <c r="Z34" s="44" t="s">
        <v>159</v>
      </c>
    </row>
    <row r="35" s="8" customFormat="1" ht="30" customHeight="1" spans="1:26">
      <c r="A35" s="69" t="s">
        <v>28</v>
      </c>
      <c r="B35" s="70"/>
      <c r="C35" s="71"/>
      <c r="D35" s="71"/>
      <c r="E35" s="71"/>
      <c r="F35" s="39">
        <f>SUM(F36,F38)</f>
        <v>2</v>
      </c>
      <c r="G35" s="71"/>
      <c r="H35" s="71"/>
      <c r="I35" s="71"/>
      <c r="J35" s="71"/>
      <c r="K35" s="71"/>
      <c r="L35" s="71"/>
      <c r="M35" s="71"/>
      <c r="N35" s="71"/>
      <c r="O35" s="70"/>
      <c r="P35" s="70"/>
      <c r="Q35" s="110">
        <f>SUM(Q36,Q38)</f>
        <v>65</v>
      </c>
      <c r="R35" s="110">
        <f t="shared" ref="R35:W35" si="10">SUM(R36,R38)</f>
        <v>65</v>
      </c>
      <c r="S35" s="110">
        <f>SUM(S36,S38)</f>
        <v>0</v>
      </c>
      <c r="T35" s="110">
        <f>SUM(T36,T38)</f>
        <v>0</v>
      </c>
      <c r="U35" s="110">
        <f>SUM(U36,U38)</f>
        <v>0</v>
      </c>
      <c r="V35" s="110">
        <f>SUM(V36,V38)</f>
        <v>65</v>
      </c>
      <c r="W35" s="110">
        <f>SUM(W36,W38)</f>
        <v>0</v>
      </c>
      <c r="X35" s="70"/>
      <c r="Y35" s="70"/>
      <c r="Z35" s="132"/>
    </row>
    <row r="36" s="8" customFormat="1" ht="72" customHeight="1" spans="1:26">
      <c r="A36" s="61" t="s">
        <v>29</v>
      </c>
      <c r="B36" s="62"/>
      <c r="C36" s="63"/>
      <c r="D36" s="63"/>
      <c r="E36" s="63"/>
      <c r="F36" s="43">
        <f>SUM(F37)</f>
        <v>0</v>
      </c>
      <c r="G36" s="63"/>
      <c r="H36" s="63"/>
      <c r="I36" s="63"/>
      <c r="J36" s="63"/>
      <c r="K36" s="63"/>
      <c r="L36" s="63"/>
      <c r="M36" s="63"/>
      <c r="N36" s="63"/>
      <c r="O36" s="63"/>
      <c r="P36" s="63"/>
      <c r="Q36" s="48">
        <f>SUM(Q37)</f>
        <v>0</v>
      </c>
      <c r="R36" s="48">
        <f t="shared" ref="R36:W36" si="11">SUM(R37)</f>
        <v>0</v>
      </c>
      <c r="S36" s="48">
        <f>SUM(S37)</f>
        <v>0</v>
      </c>
      <c r="T36" s="48">
        <f>SUM(T37)</f>
        <v>0</v>
      </c>
      <c r="U36" s="48">
        <f>SUM(U37)</f>
        <v>0</v>
      </c>
      <c r="V36" s="48">
        <f>SUM(V37)</f>
        <v>0</v>
      </c>
      <c r="W36" s="48">
        <f>SUM(W37)</f>
        <v>0</v>
      </c>
      <c r="X36" s="62"/>
      <c r="Y36" s="62"/>
      <c r="Z36" s="131"/>
    </row>
    <row r="37" s="8" customFormat="1" ht="40" customHeight="1" spans="1:26">
      <c r="A37" s="45"/>
      <c r="B37" s="45"/>
      <c r="C37" s="72"/>
      <c r="D37" s="44"/>
      <c r="E37" s="44"/>
      <c r="F37" s="44"/>
      <c r="G37" s="44"/>
      <c r="H37" s="44"/>
      <c r="I37" s="44"/>
      <c r="J37" s="44"/>
      <c r="K37" s="44"/>
      <c r="L37" s="44"/>
      <c r="M37" s="44"/>
      <c r="N37" s="44"/>
      <c r="O37" s="44"/>
      <c r="P37" s="44"/>
      <c r="Q37" s="82"/>
      <c r="R37" s="82"/>
      <c r="S37" s="82"/>
      <c r="T37" s="82"/>
      <c r="U37" s="82"/>
      <c r="V37" s="82"/>
      <c r="W37" s="82"/>
      <c r="X37" s="44"/>
      <c r="Y37" s="44"/>
      <c r="Z37" s="44"/>
    </row>
    <row r="38" s="8" customFormat="1" ht="38" customHeight="1" spans="1:26">
      <c r="A38" s="61" t="s">
        <v>30</v>
      </c>
      <c r="B38" s="62"/>
      <c r="C38" s="63"/>
      <c r="D38" s="63"/>
      <c r="E38" s="63"/>
      <c r="F38" s="43">
        <f>SUM(F39:F40)</f>
        <v>2</v>
      </c>
      <c r="G38" s="63"/>
      <c r="H38" s="63"/>
      <c r="I38" s="63"/>
      <c r="J38" s="63"/>
      <c r="K38" s="63"/>
      <c r="L38" s="63"/>
      <c r="M38" s="63"/>
      <c r="N38" s="63"/>
      <c r="O38" s="63"/>
      <c r="P38" s="63"/>
      <c r="Q38" s="48">
        <f>SUM(Q39:Q40)</f>
        <v>65</v>
      </c>
      <c r="R38" s="48">
        <f t="shared" ref="R38:W38" si="12">SUM(R39:R40)</f>
        <v>65</v>
      </c>
      <c r="S38" s="48">
        <f>SUM(S39:S40)</f>
        <v>0</v>
      </c>
      <c r="T38" s="48">
        <f>SUM(T39:T40)</f>
        <v>0</v>
      </c>
      <c r="U38" s="48">
        <f>SUM(U39:U40)</f>
        <v>0</v>
      </c>
      <c r="V38" s="48">
        <f>SUM(V39:V40)</f>
        <v>65</v>
      </c>
      <c r="W38" s="48">
        <f>SUM(W39:W40)</f>
        <v>0</v>
      </c>
      <c r="X38" s="62"/>
      <c r="Y38" s="62"/>
      <c r="Z38" s="131"/>
    </row>
    <row r="39" s="5" customFormat="1" ht="130" customHeight="1" spans="1:26">
      <c r="A39" s="45">
        <v>8</v>
      </c>
      <c r="B39" s="50" t="s">
        <v>163</v>
      </c>
      <c r="C39" s="45" t="s">
        <v>164</v>
      </c>
      <c r="D39" s="44" t="s">
        <v>123</v>
      </c>
      <c r="E39" s="51" t="s">
        <v>165</v>
      </c>
      <c r="F39" s="44">
        <v>1</v>
      </c>
      <c r="G39" s="44" t="s">
        <v>125</v>
      </c>
      <c r="H39" s="44" t="s">
        <v>166</v>
      </c>
      <c r="I39" s="45" t="s">
        <v>128</v>
      </c>
      <c r="J39" s="45" t="s">
        <v>128</v>
      </c>
      <c r="K39" s="45" t="s">
        <v>128</v>
      </c>
      <c r="L39" s="44" t="s">
        <v>128</v>
      </c>
      <c r="M39" s="46">
        <v>197</v>
      </c>
      <c r="N39" s="46">
        <v>640</v>
      </c>
      <c r="O39" s="44">
        <v>1321</v>
      </c>
      <c r="P39" s="44">
        <v>4689</v>
      </c>
      <c r="Q39" s="44">
        <v>30</v>
      </c>
      <c r="R39" s="44">
        <v>30</v>
      </c>
      <c r="S39" s="44"/>
      <c r="T39" s="44"/>
      <c r="U39" s="44"/>
      <c r="V39" s="44">
        <v>30</v>
      </c>
      <c r="W39" s="44"/>
      <c r="X39" s="44" t="s">
        <v>166</v>
      </c>
      <c r="Y39" s="44" t="s">
        <v>129</v>
      </c>
      <c r="Z39" s="44" t="s">
        <v>130</v>
      </c>
    </row>
    <row r="40" s="10" customFormat="1" ht="95" customHeight="1" spans="1:26">
      <c r="A40" s="45">
        <v>9</v>
      </c>
      <c r="B40" s="50" t="s">
        <v>167</v>
      </c>
      <c r="C40" s="45" t="s">
        <v>168</v>
      </c>
      <c r="D40" s="44" t="s">
        <v>123</v>
      </c>
      <c r="E40" s="44" t="s">
        <v>169</v>
      </c>
      <c r="F40" s="44">
        <v>1</v>
      </c>
      <c r="G40" s="44" t="s">
        <v>138</v>
      </c>
      <c r="H40" s="44" t="s">
        <v>170</v>
      </c>
      <c r="I40" s="44" t="s">
        <v>128</v>
      </c>
      <c r="J40" s="44" t="s">
        <v>128</v>
      </c>
      <c r="K40" s="44" t="s">
        <v>128</v>
      </c>
      <c r="L40" s="44" t="s">
        <v>128</v>
      </c>
      <c r="M40" s="46">
        <v>90</v>
      </c>
      <c r="N40" s="46">
        <v>273</v>
      </c>
      <c r="O40" s="46">
        <v>92</v>
      </c>
      <c r="P40" s="46">
        <v>278</v>
      </c>
      <c r="Q40" s="46">
        <v>35</v>
      </c>
      <c r="R40" s="46">
        <v>35</v>
      </c>
      <c r="S40" s="44"/>
      <c r="T40" s="44"/>
      <c r="U40" s="44"/>
      <c r="V40" s="46">
        <v>35</v>
      </c>
      <c r="W40" s="44"/>
      <c r="X40" s="46" t="s">
        <v>170</v>
      </c>
      <c r="Y40" s="109" t="s">
        <v>129</v>
      </c>
      <c r="Z40" s="44" t="s">
        <v>130</v>
      </c>
    </row>
    <row r="41" s="11" customFormat="1" ht="30" customHeight="1" spans="1:26">
      <c r="A41" s="36" t="s">
        <v>31</v>
      </c>
      <c r="B41" s="57"/>
      <c r="C41" s="73"/>
      <c r="D41" s="73"/>
      <c r="E41" s="73"/>
      <c r="F41" s="39">
        <f>SUM(F42,F44,F46,F48)</f>
        <v>1</v>
      </c>
      <c r="G41" s="73"/>
      <c r="H41" s="73"/>
      <c r="I41" s="73"/>
      <c r="J41" s="73"/>
      <c r="K41" s="73"/>
      <c r="L41" s="73"/>
      <c r="M41" s="73"/>
      <c r="N41" s="73"/>
      <c r="O41" s="73"/>
      <c r="P41" s="73"/>
      <c r="Q41" s="39">
        <f>SUM(Q42,Q44,Q46,Q48)</f>
        <v>135</v>
      </c>
      <c r="R41" s="39">
        <f t="shared" ref="R41:W41" si="13">SUM(R42,R44,R46,R48)</f>
        <v>135</v>
      </c>
      <c r="S41" s="39">
        <f>SUM(S42,S44,S46,S48)</f>
        <v>0</v>
      </c>
      <c r="T41" s="39">
        <f>SUM(T42,T44,T46,T48)</f>
        <v>0</v>
      </c>
      <c r="U41" s="39">
        <f>SUM(U42,U44,U46,U48)</f>
        <v>0</v>
      </c>
      <c r="V41" s="39">
        <f>SUM(V42,V44,V46,V48)</f>
        <v>135</v>
      </c>
      <c r="W41" s="39">
        <f>SUM(W42,W44,W46,W48)</f>
        <v>0</v>
      </c>
      <c r="X41" s="110"/>
      <c r="Y41" s="110"/>
      <c r="Z41" s="39"/>
    </row>
    <row r="42" ht="45" customHeight="1" spans="1:26">
      <c r="A42" s="40" t="s">
        <v>32</v>
      </c>
      <c r="B42" s="41"/>
      <c r="C42" s="42"/>
      <c r="D42" s="42"/>
      <c r="E42" s="42"/>
      <c r="F42" s="43">
        <f>SUM(F43)</f>
        <v>1</v>
      </c>
      <c r="G42" s="42"/>
      <c r="H42" s="42"/>
      <c r="I42" s="42"/>
      <c r="J42" s="42"/>
      <c r="K42" s="42"/>
      <c r="L42" s="42"/>
      <c r="M42" s="42"/>
      <c r="N42" s="42"/>
      <c r="O42" s="42"/>
      <c r="P42" s="42"/>
      <c r="Q42" s="48">
        <f>SUM(Q43)</f>
        <v>135</v>
      </c>
      <c r="R42" s="48">
        <f t="shared" ref="R42:W42" si="14">SUM(R43)</f>
        <v>135</v>
      </c>
      <c r="S42" s="48">
        <f>SUM(S43)</f>
        <v>0</v>
      </c>
      <c r="T42" s="48">
        <f>SUM(T43)</f>
        <v>0</v>
      </c>
      <c r="U42" s="48">
        <f>SUM(U43)</f>
        <v>0</v>
      </c>
      <c r="V42" s="48">
        <f>SUM(V43)</f>
        <v>135</v>
      </c>
      <c r="W42" s="48">
        <f>SUM(W43)</f>
        <v>0</v>
      </c>
      <c r="X42" s="47"/>
      <c r="Y42" s="47"/>
      <c r="Z42" s="43"/>
    </row>
    <row r="43" ht="136" customHeight="1" spans="1:26">
      <c r="A43" s="45">
        <v>10</v>
      </c>
      <c r="B43" s="50" t="s">
        <v>171</v>
      </c>
      <c r="C43" s="45" t="s">
        <v>172</v>
      </c>
      <c r="D43" s="44" t="s">
        <v>123</v>
      </c>
      <c r="E43" s="44" t="s">
        <v>173</v>
      </c>
      <c r="F43" s="44">
        <v>1</v>
      </c>
      <c r="G43" s="68" t="s">
        <v>125</v>
      </c>
      <c r="H43" s="44" t="s">
        <v>166</v>
      </c>
      <c r="I43" s="44" t="s">
        <v>128</v>
      </c>
      <c r="J43" s="44" t="s">
        <v>128</v>
      </c>
      <c r="K43" s="44" t="s">
        <v>128</v>
      </c>
      <c r="L43" s="44" t="s">
        <v>128</v>
      </c>
      <c r="M43" s="91"/>
      <c r="N43" s="91"/>
      <c r="O43" s="91"/>
      <c r="P43" s="91"/>
      <c r="Q43" s="46">
        <v>135</v>
      </c>
      <c r="R43" s="46">
        <v>135</v>
      </c>
      <c r="S43" s="82"/>
      <c r="T43" s="82"/>
      <c r="U43" s="82"/>
      <c r="V43" s="46">
        <v>135</v>
      </c>
      <c r="W43" s="82"/>
      <c r="X43" s="46" t="s">
        <v>129</v>
      </c>
      <c r="Y43" s="109" t="s">
        <v>129</v>
      </c>
      <c r="Z43" s="44" t="s">
        <v>174</v>
      </c>
    </row>
    <row r="44" ht="32" customHeight="1" spans="1:26">
      <c r="A44" s="40" t="s">
        <v>33</v>
      </c>
      <c r="B44" s="41"/>
      <c r="C44" s="42"/>
      <c r="D44" s="42"/>
      <c r="E44" s="42"/>
      <c r="F44" s="43">
        <v>0</v>
      </c>
      <c r="G44" s="42"/>
      <c r="H44" s="42"/>
      <c r="I44" s="42"/>
      <c r="J44" s="42"/>
      <c r="K44" s="42"/>
      <c r="L44" s="42"/>
      <c r="M44" s="42"/>
      <c r="N44" s="42"/>
      <c r="O44" s="42"/>
      <c r="P44" s="42"/>
      <c r="Q44" s="48"/>
      <c r="R44" s="48"/>
      <c r="S44" s="47"/>
      <c r="T44" s="47"/>
      <c r="U44" s="47"/>
      <c r="V44" s="47"/>
      <c r="W44" s="47"/>
      <c r="X44" s="47"/>
      <c r="Y44" s="47"/>
      <c r="Z44" s="43"/>
    </row>
    <row r="45" ht="30" customHeight="1" spans="1:26">
      <c r="A45" s="52"/>
      <c r="B45" s="52"/>
      <c r="C45" s="53"/>
      <c r="D45" s="53"/>
      <c r="E45" s="53"/>
      <c r="F45" s="56"/>
      <c r="G45" s="53"/>
      <c r="H45" s="53"/>
      <c r="I45" s="53"/>
      <c r="J45" s="53"/>
      <c r="K45" s="53"/>
      <c r="L45" s="53"/>
      <c r="M45" s="91"/>
      <c r="N45" s="91"/>
      <c r="O45" s="91"/>
      <c r="P45" s="91"/>
      <c r="Q45" s="82"/>
      <c r="R45" s="82"/>
      <c r="S45" s="82"/>
      <c r="T45" s="82"/>
      <c r="U45" s="82"/>
      <c r="V45" s="82"/>
      <c r="W45" s="82"/>
      <c r="X45" s="82"/>
      <c r="Y45" s="82"/>
      <c r="Z45" s="55"/>
    </row>
    <row r="46" ht="38" customHeight="1" spans="1:26">
      <c r="A46" s="40" t="s">
        <v>34</v>
      </c>
      <c r="B46" s="41"/>
      <c r="C46" s="42"/>
      <c r="D46" s="42"/>
      <c r="E46" s="42"/>
      <c r="F46" s="43">
        <f>SUM(F47)</f>
        <v>0</v>
      </c>
      <c r="G46" s="42"/>
      <c r="H46" s="42"/>
      <c r="I46" s="42"/>
      <c r="J46" s="42"/>
      <c r="K46" s="42"/>
      <c r="L46" s="42"/>
      <c r="M46" s="42"/>
      <c r="N46" s="42"/>
      <c r="O46" s="42"/>
      <c r="P46" s="42"/>
      <c r="Q46" s="48">
        <f t="shared" ref="Q46:W46" si="15">SUM(Q47)</f>
        <v>0</v>
      </c>
      <c r="R46" s="48">
        <f>SUM(R47)</f>
        <v>0</v>
      </c>
      <c r="S46" s="48">
        <f>SUM(S47)</f>
        <v>0</v>
      </c>
      <c r="T46" s="48">
        <f>SUM(T47)</f>
        <v>0</v>
      </c>
      <c r="U46" s="48">
        <f>SUM(U47)</f>
        <v>0</v>
      </c>
      <c r="V46" s="48">
        <f>SUM(V47)</f>
        <v>0</v>
      </c>
      <c r="W46" s="48">
        <f>SUM(W47)</f>
        <v>0</v>
      </c>
      <c r="X46" s="47"/>
      <c r="Y46" s="47"/>
      <c r="Z46" s="43"/>
    </row>
    <row r="47" s="12" customFormat="1" ht="30" customHeight="1" spans="1:26">
      <c r="A47" s="74"/>
      <c r="B47" s="50"/>
      <c r="C47" s="50"/>
      <c r="D47" s="44"/>
      <c r="E47" s="44"/>
      <c r="F47" s="44"/>
      <c r="G47" s="68"/>
      <c r="H47" s="44"/>
      <c r="I47" s="82"/>
      <c r="J47" s="82"/>
      <c r="K47" s="82"/>
      <c r="L47" s="82"/>
      <c r="M47" s="44"/>
      <c r="N47" s="44"/>
      <c r="O47" s="44"/>
      <c r="P47" s="44"/>
      <c r="Q47" s="82"/>
      <c r="R47" s="82"/>
      <c r="S47" s="82"/>
      <c r="T47" s="82"/>
      <c r="U47" s="82"/>
      <c r="V47" s="82"/>
      <c r="W47" s="82"/>
      <c r="X47" s="45"/>
      <c r="Y47" s="109"/>
      <c r="Z47" s="44"/>
    </row>
    <row r="48" ht="40" customHeight="1" spans="1:26">
      <c r="A48" s="40" t="s">
        <v>35</v>
      </c>
      <c r="B48" s="41"/>
      <c r="C48" s="42"/>
      <c r="D48" s="42"/>
      <c r="E48" s="42"/>
      <c r="F48" s="43">
        <v>0</v>
      </c>
      <c r="G48" s="42"/>
      <c r="H48" s="42"/>
      <c r="I48" s="42"/>
      <c r="J48" s="42"/>
      <c r="K48" s="42"/>
      <c r="L48" s="42"/>
      <c r="M48" s="42"/>
      <c r="N48" s="42"/>
      <c r="O48" s="42"/>
      <c r="P48" s="42"/>
      <c r="Q48" s="47"/>
      <c r="R48" s="47"/>
      <c r="S48" s="47"/>
      <c r="T48" s="47"/>
      <c r="U48" s="47"/>
      <c r="V48" s="47"/>
      <c r="W48" s="47"/>
      <c r="X48" s="47"/>
      <c r="Y48" s="47"/>
      <c r="Z48" s="43"/>
    </row>
    <row r="49" ht="30" customHeight="1" spans="1:26">
      <c r="A49" s="52"/>
      <c r="B49" s="52"/>
      <c r="C49" s="75"/>
      <c r="D49" s="53"/>
      <c r="E49" s="53"/>
      <c r="F49" s="56"/>
      <c r="G49" s="53"/>
      <c r="H49" s="53"/>
      <c r="I49" s="53"/>
      <c r="J49" s="53"/>
      <c r="K49" s="53"/>
      <c r="L49" s="53"/>
      <c r="M49" s="91"/>
      <c r="N49" s="91"/>
      <c r="O49" s="91"/>
      <c r="P49" s="91"/>
      <c r="Q49" s="82"/>
      <c r="R49" s="82"/>
      <c r="S49" s="82"/>
      <c r="T49" s="82"/>
      <c r="U49" s="82"/>
      <c r="V49" s="82"/>
      <c r="W49" s="82"/>
      <c r="X49" s="82"/>
      <c r="Y49" s="82"/>
      <c r="Z49" s="55"/>
    </row>
    <row r="50" ht="30" customHeight="1" spans="1:26">
      <c r="A50" s="36" t="s">
        <v>36</v>
      </c>
      <c r="B50" s="57"/>
      <c r="C50" s="58"/>
      <c r="D50" s="58"/>
      <c r="E50" s="58"/>
      <c r="F50" s="39">
        <f>SUM(F51,F53,F55,F59,F57)</f>
        <v>1</v>
      </c>
      <c r="G50" s="58"/>
      <c r="H50" s="58"/>
      <c r="I50" s="58"/>
      <c r="J50" s="58"/>
      <c r="K50" s="58"/>
      <c r="L50" s="58"/>
      <c r="M50" s="58"/>
      <c r="N50" s="58"/>
      <c r="O50" s="58"/>
      <c r="P50" s="58"/>
      <c r="Q50" s="112">
        <f>SUM(Q51,Q53,Q55,Q57,Q59)</f>
        <v>0.783</v>
      </c>
      <c r="R50" s="112">
        <f t="shared" ref="R50:W50" si="16">SUM(R51,R53,R55,R57,R59)</f>
        <v>0.783</v>
      </c>
      <c r="S50" s="112">
        <f>SUM(S51,S53,S55,S57,S59)</f>
        <v>0</v>
      </c>
      <c r="T50" s="112">
        <f>SUM(T51,T53,T55,T57,T59)</f>
        <v>0</v>
      </c>
      <c r="U50" s="112">
        <f>SUM(U51,U53,U55,U57,U59)</f>
        <v>0</v>
      </c>
      <c r="V50" s="112">
        <f>SUM(V51,V53,V55,V57,V59)</f>
        <v>0.783</v>
      </c>
      <c r="W50" s="112">
        <f>SUM(W51,W53,W55,W57,W59)</f>
        <v>0</v>
      </c>
      <c r="X50" s="110"/>
      <c r="Y50" s="110"/>
      <c r="Z50" s="39"/>
    </row>
    <row r="51" ht="30" customHeight="1" spans="1:26">
      <c r="A51" s="40" t="s">
        <v>37</v>
      </c>
      <c r="B51" s="41"/>
      <c r="C51" s="42"/>
      <c r="D51" s="42"/>
      <c r="E51" s="42"/>
      <c r="F51" s="43">
        <f>SUM(F52)</f>
        <v>0</v>
      </c>
      <c r="G51" s="42"/>
      <c r="H51" s="42"/>
      <c r="I51" s="42"/>
      <c r="J51" s="42"/>
      <c r="K51" s="76"/>
      <c r="L51" s="76"/>
      <c r="M51" s="76"/>
      <c r="N51" s="76"/>
      <c r="O51" s="76"/>
      <c r="P51" s="76"/>
      <c r="Q51" s="113">
        <f t="shared" ref="Q51:W51" si="17">SUM(Q52)</f>
        <v>0</v>
      </c>
      <c r="R51" s="113">
        <f>SUM(R52)</f>
        <v>0</v>
      </c>
      <c r="S51" s="113">
        <f>SUM(S52)</f>
        <v>0</v>
      </c>
      <c r="T51" s="113">
        <f>SUM(T52)</f>
        <v>0</v>
      </c>
      <c r="U51" s="113">
        <f>SUM(U52)</f>
        <v>0</v>
      </c>
      <c r="V51" s="113">
        <f>SUM(V52)</f>
        <v>0</v>
      </c>
      <c r="W51" s="113">
        <f>SUM(W52)</f>
        <v>0</v>
      </c>
      <c r="X51" s="47"/>
      <c r="Y51" s="47"/>
      <c r="Z51" s="43"/>
    </row>
    <row r="52" s="13" customFormat="1" ht="35" customHeight="1" spans="1:26">
      <c r="A52" s="45"/>
      <c r="B52" s="45"/>
      <c r="C52" s="45"/>
      <c r="D52" s="44"/>
      <c r="E52" s="45"/>
      <c r="F52" s="44"/>
      <c r="G52" s="68"/>
      <c r="H52" s="44"/>
      <c r="I52" s="44"/>
      <c r="J52" s="44"/>
      <c r="K52" s="44"/>
      <c r="L52" s="44"/>
      <c r="M52" s="44"/>
      <c r="N52" s="44"/>
      <c r="O52" s="44"/>
      <c r="P52" s="44"/>
      <c r="Q52" s="44"/>
      <c r="R52" s="44"/>
      <c r="S52" s="44"/>
      <c r="T52" s="44"/>
      <c r="U52" s="44"/>
      <c r="V52" s="44"/>
      <c r="W52" s="44"/>
      <c r="X52" s="109"/>
      <c r="Y52" s="109"/>
      <c r="Z52" s="45"/>
    </row>
    <row r="53" ht="30" customHeight="1" spans="1:26">
      <c r="A53" s="40" t="s">
        <v>38</v>
      </c>
      <c r="B53" s="41"/>
      <c r="C53" s="42"/>
      <c r="D53" s="42"/>
      <c r="E53" s="42"/>
      <c r="F53" s="43">
        <v>0</v>
      </c>
      <c r="G53" s="42"/>
      <c r="H53" s="42"/>
      <c r="I53" s="42"/>
      <c r="J53" s="42"/>
      <c r="K53" s="42"/>
      <c r="L53" s="42"/>
      <c r="M53" s="42"/>
      <c r="N53" s="42"/>
      <c r="O53" s="42"/>
      <c r="P53" s="42"/>
      <c r="Q53" s="48"/>
      <c r="R53" s="47"/>
      <c r="S53" s="47"/>
      <c r="T53" s="47"/>
      <c r="U53" s="47"/>
      <c r="V53" s="47"/>
      <c r="W53" s="47"/>
      <c r="X53" s="47"/>
      <c r="Y53" s="47"/>
      <c r="Z53" s="43"/>
    </row>
    <row r="54" ht="30" customHeight="1" spans="1:26">
      <c r="A54" s="52"/>
      <c r="B54" s="52">
        <v>1</v>
      </c>
      <c r="C54" s="53"/>
      <c r="D54" s="53"/>
      <c r="E54" s="53"/>
      <c r="F54" s="56"/>
      <c r="G54" s="53"/>
      <c r="H54" s="53"/>
      <c r="I54" s="53"/>
      <c r="J54" s="53"/>
      <c r="K54" s="53"/>
      <c r="L54" s="53"/>
      <c r="M54" s="91"/>
      <c r="N54" s="91"/>
      <c r="O54" s="91"/>
      <c r="P54" s="91"/>
      <c r="Q54" s="82"/>
      <c r="R54" s="82"/>
      <c r="S54" s="82"/>
      <c r="T54" s="82"/>
      <c r="U54" s="82"/>
      <c r="V54" s="82"/>
      <c r="W54" s="82"/>
      <c r="X54" s="82"/>
      <c r="Y54" s="82"/>
      <c r="Z54" s="55"/>
    </row>
    <row r="55" s="4" customFormat="1" ht="30" customHeight="1" spans="1:26">
      <c r="A55" s="40" t="s">
        <v>39</v>
      </c>
      <c r="B55" s="41"/>
      <c r="C55" s="76"/>
      <c r="D55" s="76"/>
      <c r="E55" s="76"/>
      <c r="F55" s="43">
        <v>0</v>
      </c>
      <c r="G55" s="76"/>
      <c r="H55" s="76"/>
      <c r="I55" s="76"/>
      <c r="J55" s="76"/>
      <c r="K55" s="76"/>
      <c r="L55" s="76"/>
      <c r="M55" s="76"/>
      <c r="N55" s="76"/>
      <c r="O55" s="76"/>
      <c r="P55" s="76"/>
      <c r="Q55" s="114"/>
      <c r="R55" s="115"/>
      <c r="S55" s="115"/>
      <c r="T55" s="115"/>
      <c r="U55" s="115"/>
      <c r="V55" s="115"/>
      <c r="W55" s="115"/>
      <c r="X55" s="116"/>
      <c r="Y55" s="116"/>
      <c r="Z55" s="115"/>
    </row>
    <row r="56" ht="30" customHeight="1" spans="1:26">
      <c r="A56" s="77" t="s">
        <v>175</v>
      </c>
      <c r="B56" s="77" t="s">
        <v>175</v>
      </c>
      <c r="C56" s="77" t="s">
        <v>175</v>
      </c>
      <c r="D56" s="77" t="s">
        <v>175</v>
      </c>
      <c r="E56" s="77" t="s">
        <v>175</v>
      </c>
      <c r="F56" s="78" t="s">
        <v>175</v>
      </c>
      <c r="G56" s="77" t="s">
        <v>175</v>
      </c>
      <c r="H56" s="77" t="s">
        <v>175</v>
      </c>
      <c r="I56" s="77"/>
      <c r="J56" s="77" t="s">
        <v>175</v>
      </c>
      <c r="K56" s="77"/>
      <c r="L56" s="77"/>
      <c r="M56" s="77" t="s">
        <v>175</v>
      </c>
      <c r="N56" s="77" t="s">
        <v>175</v>
      </c>
      <c r="O56" s="77" t="s">
        <v>175</v>
      </c>
      <c r="P56" s="77" t="s">
        <v>175</v>
      </c>
      <c r="Q56" s="117" t="s">
        <v>175</v>
      </c>
      <c r="R56" s="117" t="s">
        <v>175</v>
      </c>
      <c r="S56" s="117" t="s">
        <v>175</v>
      </c>
      <c r="T56" s="117" t="s">
        <v>175</v>
      </c>
      <c r="U56" s="117" t="s">
        <v>175</v>
      </c>
      <c r="V56" s="117"/>
      <c r="W56" s="117" t="s">
        <v>175</v>
      </c>
      <c r="X56" s="118" t="s">
        <v>175</v>
      </c>
      <c r="Y56" s="118" t="s">
        <v>175</v>
      </c>
      <c r="Z56" s="117" t="s">
        <v>175</v>
      </c>
    </row>
    <row r="57" s="11" customFormat="1" ht="30" customHeight="1" spans="1:26">
      <c r="A57" s="40" t="s">
        <v>40</v>
      </c>
      <c r="B57" s="41"/>
      <c r="C57" s="79"/>
      <c r="D57" s="79"/>
      <c r="E57" s="79"/>
      <c r="F57" s="43">
        <v>0</v>
      </c>
      <c r="G57" s="79"/>
      <c r="H57" s="79"/>
      <c r="I57" s="79"/>
      <c r="J57" s="79"/>
      <c r="K57" s="79"/>
      <c r="L57" s="79"/>
      <c r="M57" s="79"/>
      <c r="N57" s="79"/>
      <c r="O57" s="79"/>
      <c r="P57" s="79"/>
      <c r="Q57" s="113"/>
      <c r="R57" s="113"/>
      <c r="S57" s="43"/>
      <c r="T57" s="43"/>
      <c r="U57" s="43"/>
      <c r="V57" s="43"/>
      <c r="W57" s="43"/>
      <c r="X57" s="47"/>
      <c r="Y57" s="47"/>
      <c r="Z57" s="43"/>
    </row>
    <row r="58" ht="30" customHeight="1" spans="1:26">
      <c r="A58" s="52"/>
      <c r="B58" s="52">
        <v>1</v>
      </c>
      <c r="C58" s="53"/>
      <c r="D58" s="53"/>
      <c r="E58" s="53"/>
      <c r="F58" s="56"/>
      <c r="G58" s="53"/>
      <c r="H58" s="53"/>
      <c r="I58" s="53"/>
      <c r="J58" s="53"/>
      <c r="K58" s="53"/>
      <c r="L58" s="53"/>
      <c r="M58" s="91"/>
      <c r="N58" s="91"/>
      <c r="O58" s="91"/>
      <c r="P58" s="91"/>
      <c r="Q58" s="82"/>
      <c r="R58" s="82"/>
      <c r="S58" s="82"/>
      <c r="T58" s="82"/>
      <c r="U58" s="82"/>
      <c r="V58" s="82"/>
      <c r="W58" s="82"/>
      <c r="X58" s="82"/>
      <c r="Y58" s="82"/>
      <c r="Z58" s="55"/>
    </row>
    <row r="59" s="11" customFormat="1" ht="30" customHeight="1" spans="1:26">
      <c r="A59" s="40" t="s">
        <v>41</v>
      </c>
      <c r="B59" s="41"/>
      <c r="C59" s="79"/>
      <c r="D59" s="79"/>
      <c r="E59" s="79"/>
      <c r="F59" s="43">
        <f>SUM(F60)</f>
        <v>1</v>
      </c>
      <c r="G59" s="80"/>
      <c r="H59" s="80"/>
      <c r="I59" s="80"/>
      <c r="J59" s="80"/>
      <c r="K59" s="80"/>
      <c r="L59" s="80"/>
      <c r="M59" s="80"/>
      <c r="N59" s="80"/>
      <c r="O59" s="80"/>
      <c r="P59" s="80"/>
      <c r="Q59" s="113">
        <f>SUM(Q60)</f>
        <v>0.783</v>
      </c>
      <c r="R59" s="113">
        <f t="shared" ref="R59:W59" si="18">SUM(R60)</f>
        <v>0.783</v>
      </c>
      <c r="S59" s="113">
        <f>SUM(S60)</f>
        <v>0</v>
      </c>
      <c r="T59" s="113">
        <f>SUM(T60)</f>
        <v>0</v>
      </c>
      <c r="U59" s="113">
        <f>SUM(U60)</f>
        <v>0</v>
      </c>
      <c r="V59" s="113">
        <f>SUM(V60)</f>
        <v>0.783</v>
      </c>
      <c r="W59" s="113">
        <f>SUM(W60)</f>
        <v>0</v>
      </c>
      <c r="X59" s="47"/>
      <c r="Y59" s="47"/>
      <c r="Z59" s="43"/>
    </row>
    <row r="60" s="6" customFormat="1" ht="121" customHeight="1" spans="1:26">
      <c r="A60" s="81">
        <v>11</v>
      </c>
      <c r="B60" s="46" t="s">
        <v>176</v>
      </c>
      <c r="C60" s="46" t="s">
        <v>177</v>
      </c>
      <c r="D60" s="82" t="s">
        <v>178</v>
      </c>
      <c r="E60" s="51" t="s">
        <v>179</v>
      </c>
      <c r="F60" s="55">
        <v>1</v>
      </c>
      <c r="G60" s="82" t="s">
        <v>145</v>
      </c>
      <c r="H60" s="55" t="s">
        <v>180</v>
      </c>
      <c r="I60" s="82" t="s">
        <v>128</v>
      </c>
      <c r="J60" s="82" t="s">
        <v>128</v>
      </c>
      <c r="K60" s="82" t="s">
        <v>128</v>
      </c>
      <c r="L60" s="82" t="s">
        <v>128</v>
      </c>
      <c r="M60" s="44">
        <v>6</v>
      </c>
      <c r="N60" s="44">
        <v>6</v>
      </c>
      <c r="O60" s="44">
        <v>6</v>
      </c>
      <c r="P60" s="44">
        <v>6</v>
      </c>
      <c r="Q60" s="82">
        <v>0.783</v>
      </c>
      <c r="R60" s="82">
        <v>0.783</v>
      </c>
      <c r="S60" s="82"/>
      <c r="T60" s="82"/>
      <c r="U60" s="82"/>
      <c r="V60" s="82">
        <v>0.783</v>
      </c>
      <c r="W60" s="119"/>
      <c r="X60" s="82" t="s">
        <v>180</v>
      </c>
      <c r="Y60" s="82" t="s">
        <v>181</v>
      </c>
      <c r="Z60" s="44" t="s">
        <v>182</v>
      </c>
    </row>
    <row r="61" s="11" customFormat="1" ht="30" customHeight="1" spans="1:26">
      <c r="A61" s="32" t="s">
        <v>42</v>
      </c>
      <c r="B61" s="33"/>
      <c r="C61" s="83"/>
      <c r="D61" s="83"/>
      <c r="E61" s="83"/>
      <c r="F61" s="35">
        <f>SUM(F62,F67,F74,F79,F86)</f>
        <v>3</v>
      </c>
      <c r="G61" s="83"/>
      <c r="H61" s="83"/>
      <c r="I61" s="83"/>
      <c r="J61" s="83"/>
      <c r="K61" s="83"/>
      <c r="L61" s="83"/>
      <c r="M61" s="83"/>
      <c r="N61" s="83"/>
      <c r="O61" s="83"/>
      <c r="P61" s="83"/>
      <c r="Q61" s="120">
        <f t="shared" ref="Q61:W61" si="19">SUM(Q62,Q67,Q74,Q79,Q86)</f>
        <v>10.08</v>
      </c>
      <c r="R61" s="120">
        <f>SUM(R62,R67,R74,R79,R86)</f>
        <v>10.08</v>
      </c>
      <c r="S61" s="120">
        <f>SUM(S62,S67,S74,S79,S86)</f>
        <v>0</v>
      </c>
      <c r="T61" s="120">
        <f>SUM(T62,T67,T74,T79,T86)</f>
        <v>0</v>
      </c>
      <c r="U61" s="120">
        <f>SUM(U62,U67,U74,U79,U86)</f>
        <v>0</v>
      </c>
      <c r="V61" s="120">
        <f>SUM(V62,V67,V74,V79,V86)</f>
        <v>10.08</v>
      </c>
      <c r="W61" s="120">
        <f>SUM(W62,W67,W74,W79,W86)</f>
        <v>0</v>
      </c>
      <c r="X61" s="121"/>
      <c r="Y61" s="121"/>
      <c r="Z61" s="133"/>
    </row>
    <row r="62" s="11" customFormat="1" ht="30" customHeight="1" spans="1:26">
      <c r="A62" s="36" t="s">
        <v>43</v>
      </c>
      <c r="B62" s="37"/>
      <c r="C62" s="73"/>
      <c r="D62" s="73"/>
      <c r="E62" s="73"/>
      <c r="F62" s="39">
        <f>SUM(F63,F65)</f>
        <v>0</v>
      </c>
      <c r="G62" s="73"/>
      <c r="H62" s="73"/>
      <c r="I62" s="73"/>
      <c r="J62" s="73"/>
      <c r="K62" s="73"/>
      <c r="L62" s="73"/>
      <c r="M62" s="73"/>
      <c r="N62" s="73"/>
      <c r="O62" s="73"/>
      <c r="P62" s="73"/>
      <c r="Q62" s="122">
        <f>SUM(Q63,Q65)</f>
        <v>0</v>
      </c>
      <c r="R62" s="122">
        <f t="shared" ref="R62:W62" si="20">SUM(R63,R65)</f>
        <v>0</v>
      </c>
      <c r="S62" s="122">
        <f>SUM(S63,S65)</f>
        <v>0</v>
      </c>
      <c r="T62" s="122">
        <f>SUM(T63,T65)</f>
        <v>0</v>
      </c>
      <c r="U62" s="122">
        <f>SUM(U63,U65)</f>
        <v>0</v>
      </c>
      <c r="V62" s="122">
        <f>SUM(V63,V65)</f>
        <v>0</v>
      </c>
      <c r="W62" s="122">
        <f>SUM(W63,W65)</f>
        <v>0</v>
      </c>
      <c r="X62" s="123"/>
      <c r="Y62" s="123"/>
      <c r="Z62" s="134"/>
    </row>
    <row r="63" s="11" customFormat="1" ht="30" customHeight="1" spans="1:26">
      <c r="A63" s="40" t="s">
        <v>44</v>
      </c>
      <c r="B63" s="41"/>
      <c r="C63" s="79"/>
      <c r="D63" s="79"/>
      <c r="E63" s="79"/>
      <c r="F63" s="43">
        <f>SUM(F64)</f>
        <v>0</v>
      </c>
      <c r="G63" s="79"/>
      <c r="H63" s="79"/>
      <c r="I63" s="79"/>
      <c r="J63" s="79"/>
      <c r="K63" s="79"/>
      <c r="L63" s="79"/>
      <c r="M63" s="79"/>
      <c r="N63" s="79"/>
      <c r="O63" s="79"/>
      <c r="P63" s="79"/>
      <c r="Q63" s="113">
        <f>SUM(Q64)</f>
        <v>0</v>
      </c>
      <c r="R63" s="113">
        <f t="shared" ref="R63:W63" si="21">SUM(R64)</f>
        <v>0</v>
      </c>
      <c r="S63" s="113">
        <f>SUM(S64)</f>
        <v>0</v>
      </c>
      <c r="T63" s="113">
        <f>SUM(T64)</f>
        <v>0</v>
      </c>
      <c r="U63" s="113">
        <f>SUM(U64)</f>
        <v>0</v>
      </c>
      <c r="V63" s="113">
        <f>SUM(V64)</f>
        <v>0</v>
      </c>
      <c r="W63" s="113">
        <f>SUM(W64)</f>
        <v>0</v>
      </c>
      <c r="X63" s="89"/>
      <c r="Y63" s="89"/>
      <c r="Z63" s="135"/>
    </row>
    <row r="64" s="14" customFormat="1" ht="30" customHeight="1" spans="1:26">
      <c r="A64" s="45"/>
      <c r="B64" s="45"/>
      <c r="C64" s="45"/>
      <c r="D64" s="44"/>
      <c r="E64" s="45"/>
      <c r="F64" s="44"/>
      <c r="G64" s="68"/>
      <c r="H64" s="44"/>
      <c r="I64" s="44"/>
      <c r="J64" s="44"/>
      <c r="K64" s="44"/>
      <c r="L64" s="44"/>
      <c r="M64" s="44"/>
      <c r="N64" s="44"/>
      <c r="O64" s="44"/>
      <c r="P64" s="44"/>
      <c r="Q64" s="44"/>
      <c r="R64" s="44"/>
      <c r="S64" s="44"/>
      <c r="T64" s="44"/>
      <c r="U64" s="44"/>
      <c r="V64" s="44"/>
      <c r="W64" s="44"/>
      <c r="X64" s="109"/>
      <c r="Y64" s="109"/>
      <c r="Z64" s="45"/>
    </row>
    <row r="65" s="11" customFormat="1" ht="30" customHeight="1" spans="1:26">
      <c r="A65" s="40" t="s">
        <v>45</v>
      </c>
      <c r="B65" s="41"/>
      <c r="C65" s="79"/>
      <c r="D65" s="79"/>
      <c r="E65" s="79"/>
      <c r="F65" s="43">
        <v>0</v>
      </c>
      <c r="G65" s="79"/>
      <c r="H65" s="79"/>
      <c r="I65" s="79"/>
      <c r="J65" s="79"/>
      <c r="K65" s="79"/>
      <c r="L65" s="79"/>
      <c r="M65" s="79"/>
      <c r="N65" s="79"/>
      <c r="O65" s="79"/>
      <c r="P65" s="79"/>
      <c r="Q65" s="135"/>
      <c r="R65" s="135"/>
      <c r="S65" s="135"/>
      <c r="T65" s="135"/>
      <c r="U65" s="135"/>
      <c r="V65" s="135"/>
      <c r="W65" s="135"/>
      <c r="X65" s="89"/>
      <c r="Y65" s="89"/>
      <c r="Z65" s="135"/>
    </row>
    <row r="66" ht="30" customHeight="1" spans="1:26">
      <c r="A66" s="52"/>
      <c r="B66" s="52"/>
      <c r="C66" s="53"/>
      <c r="D66" s="53"/>
      <c r="E66" s="53"/>
      <c r="F66" s="56"/>
      <c r="G66" s="53"/>
      <c r="H66" s="53"/>
      <c r="I66" s="53"/>
      <c r="J66" s="53"/>
      <c r="K66" s="53"/>
      <c r="L66" s="53"/>
      <c r="M66" s="91"/>
      <c r="N66" s="91"/>
      <c r="O66" s="91"/>
      <c r="P66" s="91"/>
      <c r="Q66" s="147"/>
      <c r="R66" s="147"/>
      <c r="S66" s="147"/>
      <c r="T66" s="147"/>
      <c r="U66" s="147"/>
      <c r="V66" s="147"/>
      <c r="W66" s="147"/>
      <c r="X66" s="147"/>
      <c r="Y66" s="147"/>
      <c r="Z66" s="158"/>
    </row>
    <row r="67" s="11" customFormat="1" ht="30" customHeight="1" spans="1:26">
      <c r="A67" s="36" t="s">
        <v>46</v>
      </c>
      <c r="B67" s="37"/>
      <c r="C67" s="73"/>
      <c r="D67" s="73"/>
      <c r="E67" s="73"/>
      <c r="F67" s="39">
        <f>SUM(F68,F70,F72)</f>
        <v>0</v>
      </c>
      <c r="G67" s="73"/>
      <c r="H67" s="73"/>
      <c r="I67" s="73"/>
      <c r="J67" s="73"/>
      <c r="K67" s="134"/>
      <c r="L67" s="134"/>
      <c r="M67" s="134"/>
      <c r="N67" s="134"/>
      <c r="O67" s="134"/>
      <c r="P67" s="134"/>
      <c r="Q67" s="134"/>
      <c r="R67" s="134"/>
      <c r="S67" s="134"/>
      <c r="T67" s="134"/>
      <c r="U67" s="134"/>
      <c r="V67" s="134"/>
      <c r="W67" s="134"/>
      <c r="X67" s="123"/>
      <c r="Y67" s="123"/>
      <c r="Z67" s="134"/>
    </row>
    <row r="68" s="11" customFormat="1" ht="46" customHeight="1" spans="1:26">
      <c r="A68" s="40" t="s">
        <v>47</v>
      </c>
      <c r="B68" s="41"/>
      <c r="C68" s="79"/>
      <c r="D68" s="79"/>
      <c r="E68" s="79"/>
      <c r="F68" s="43">
        <v>0</v>
      </c>
      <c r="G68" s="79"/>
      <c r="H68" s="79"/>
      <c r="I68" s="79"/>
      <c r="J68" s="79"/>
      <c r="K68" s="79"/>
      <c r="L68" s="79"/>
      <c r="M68" s="79"/>
      <c r="N68" s="79"/>
      <c r="O68" s="79"/>
      <c r="P68" s="79"/>
      <c r="Q68" s="79"/>
      <c r="R68" s="79"/>
      <c r="S68" s="135"/>
      <c r="T68" s="135"/>
      <c r="U68" s="135"/>
      <c r="V68" s="135"/>
      <c r="W68" s="135"/>
      <c r="X68" s="89"/>
      <c r="Y68" s="89"/>
      <c r="Z68" s="135"/>
    </row>
    <row r="69" ht="30" customHeight="1" spans="1:26">
      <c r="A69" s="52"/>
      <c r="B69" s="52"/>
      <c r="C69" s="53"/>
      <c r="D69" s="53"/>
      <c r="E69" s="53"/>
      <c r="F69" s="56"/>
      <c r="G69" s="53"/>
      <c r="H69" s="53"/>
      <c r="I69" s="53"/>
      <c r="J69" s="53"/>
      <c r="K69" s="53"/>
      <c r="L69" s="53"/>
      <c r="M69" s="91"/>
      <c r="N69" s="91"/>
      <c r="O69" s="91"/>
      <c r="P69" s="91"/>
      <c r="Q69" s="147"/>
      <c r="R69" s="147"/>
      <c r="S69" s="147"/>
      <c r="T69" s="147"/>
      <c r="U69" s="147"/>
      <c r="V69" s="147"/>
      <c r="W69" s="147"/>
      <c r="X69" s="147"/>
      <c r="Y69" s="147"/>
      <c r="Z69" s="158"/>
    </row>
    <row r="70" s="11" customFormat="1" ht="30" customHeight="1" spans="1:26">
      <c r="A70" s="40" t="s">
        <v>48</v>
      </c>
      <c r="B70" s="41"/>
      <c r="C70" s="79"/>
      <c r="D70" s="79"/>
      <c r="E70" s="79"/>
      <c r="F70" s="43">
        <v>0</v>
      </c>
      <c r="G70" s="79"/>
      <c r="H70" s="79"/>
      <c r="I70" s="79"/>
      <c r="J70" s="79"/>
      <c r="K70" s="79"/>
      <c r="L70" s="79"/>
      <c r="M70" s="79"/>
      <c r="N70" s="79"/>
      <c r="O70" s="79"/>
      <c r="P70" s="79"/>
      <c r="Q70" s="79"/>
      <c r="R70" s="135"/>
      <c r="S70" s="135"/>
      <c r="T70" s="135"/>
      <c r="U70" s="135"/>
      <c r="V70" s="135"/>
      <c r="W70" s="135"/>
      <c r="X70" s="89"/>
      <c r="Y70" s="89"/>
      <c r="Z70" s="135"/>
    </row>
    <row r="71" ht="30" customHeight="1" spans="1:26">
      <c r="A71" s="52"/>
      <c r="B71" s="136"/>
      <c r="C71" s="53"/>
      <c r="D71" s="53"/>
      <c r="E71" s="53"/>
      <c r="F71" s="56"/>
      <c r="G71" s="53"/>
      <c r="H71" s="53"/>
      <c r="I71" s="144"/>
      <c r="J71" s="145"/>
      <c r="K71" s="145"/>
      <c r="L71" s="145"/>
      <c r="M71" s="145"/>
      <c r="N71" s="145"/>
      <c r="O71" s="145"/>
      <c r="P71" s="145"/>
      <c r="Q71" s="145"/>
      <c r="R71" s="147"/>
      <c r="S71" s="147"/>
      <c r="T71" s="147"/>
      <c r="U71" s="147"/>
      <c r="V71" s="147"/>
      <c r="W71" s="147"/>
      <c r="X71" s="147"/>
      <c r="Y71" s="147"/>
      <c r="Z71" s="158"/>
    </row>
    <row r="72" s="11" customFormat="1" ht="30" customHeight="1" spans="1:26">
      <c r="A72" s="40" t="s">
        <v>49</v>
      </c>
      <c r="B72" s="41"/>
      <c r="C72" s="79"/>
      <c r="D72" s="79"/>
      <c r="E72" s="79"/>
      <c r="F72" s="43">
        <v>0</v>
      </c>
      <c r="G72" s="79"/>
      <c r="H72" s="79"/>
      <c r="I72" s="79"/>
      <c r="J72" s="79"/>
      <c r="K72" s="79"/>
      <c r="L72" s="79"/>
      <c r="M72" s="79"/>
      <c r="N72" s="79"/>
      <c r="O72" s="79"/>
      <c r="P72" s="79"/>
      <c r="Q72" s="79"/>
      <c r="R72" s="135"/>
      <c r="S72" s="135"/>
      <c r="T72" s="135"/>
      <c r="U72" s="135"/>
      <c r="V72" s="135"/>
      <c r="W72" s="135"/>
      <c r="X72" s="89"/>
      <c r="Y72" s="89"/>
      <c r="Z72" s="135"/>
    </row>
    <row r="73" ht="30" customHeight="1" spans="1:26">
      <c r="A73" s="52"/>
      <c r="B73" s="52"/>
      <c r="C73" s="53"/>
      <c r="D73" s="53"/>
      <c r="E73" s="53"/>
      <c r="F73" s="56"/>
      <c r="G73" s="53"/>
      <c r="H73" s="53"/>
      <c r="I73" s="53"/>
      <c r="J73" s="53"/>
      <c r="K73" s="53"/>
      <c r="L73" s="53"/>
      <c r="M73" s="91"/>
      <c r="N73" s="91"/>
      <c r="O73" s="91"/>
      <c r="P73" s="91"/>
      <c r="Q73" s="147"/>
      <c r="R73" s="147"/>
      <c r="S73" s="147"/>
      <c r="T73" s="147"/>
      <c r="U73" s="147"/>
      <c r="V73" s="147"/>
      <c r="W73" s="147"/>
      <c r="X73" s="147"/>
      <c r="Y73" s="147"/>
      <c r="Z73" s="158"/>
    </row>
    <row r="74" s="11" customFormat="1" ht="30" customHeight="1" spans="1:26">
      <c r="A74" s="36" t="s">
        <v>50</v>
      </c>
      <c r="B74" s="37"/>
      <c r="C74" s="73"/>
      <c r="D74" s="73"/>
      <c r="E74" s="73"/>
      <c r="F74" s="39">
        <f>SUM(F75,F77)</f>
        <v>0</v>
      </c>
      <c r="G74" s="73"/>
      <c r="H74" s="73"/>
      <c r="I74" s="73"/>
      <c r="J74" s="73"/>
      <c r="K74" s="134"/>
      <c r="L74" s="134"/>
      <c r="M74" s="134"/>
      <c r="N74" s="134"/>
      <c r="O74" s="134"/>
      <c r="P74" s="134"/>
      <c r="Q74" s="134"/>
      <c r="R74" s="134"/>
      <c r="S74" s="134"/>
      <c r="T74" s="134"/>
      <c r="U74" s="134"/>
      <c r="V74" s="134"/>
      <c r="W74" s="134"/>
      <c r="X74" s="123"/>
      <c r="Y74" s="123"/>
      <c r="Z74" s="134"/>
    </row>
    <row r="75" s="11" customFormat="1" ht="30" customHeight="1" spans="1:26">
      <c r="A75" s="40" t="s">
        <v>51</v>
      </c>
      <c r="B75" s="41"/>
      <c r="C75" s="79"/>
      <c r="D75" s="79"/>
      <c r="E75" s="79"/>
      <c r="F75" s="43">
        <v>0</v>
      </c>
      <c r="G75" s="79"/>
      <c r="H75" s="79"/>
      <c r="I75" s="79"/>
      <c r="J75" s="79"/>
      <c r="K75" s="79"/>
      <c r="L75" s="79"/>
      <c r="M75" s="79"/>
      <c r="N75" s="79"/>
      <c r="O75" s="79"/>
      <c r="P75" s="79"/>
      <c r="Q75" s="79"/>
      <c r="R75" s="135"/>
      <c r="S75" s="135"/>
      <c r="T75" s="135"/>
      <c r="U75" s="135"/>
      <c r="V75" s="135"/>
      <c r="W75" s="135"/>
      <c r="X75" s="89"/>
      <c r="Y75" s="89"/>
      <c r="Z75" s="135"/>
    </row>
    <row r="76" ht="30" customHeight="1" spans="1:26">
      <c r="A76" s="52"/>
      <c r="B76" s="52"/>
      <c r="C76" s="53"/>
      <c r="D76" s="53"/>
      <c r="E76" s="53"/>
      <c r="F76" s="56"/>
      <c r="G76" s="53"/>
      <c r="H76" s="53"/>
      <c r="I76" s="53"/>
      <c r="J76" s="53"/>
      <c r="K76" s="53"/>
      <c r="L76" s="53"/>
      <c r="M76" s="91"/>
      <c r="N76" s="91"/>
      <c r="O76" s="91"/>
      <c r="P76" s="91"/>
      <c r="Q76" s="147"/>
      <c r="R76" s="147"/>
      <c r="S76" s="147"/>
      <c r="T76" s="147"/>
      <c r="U76" s="147"/>
      <c r="V76" s="147"/>
      <c r="W76" s="147"/>
      <c r="X76" s="147"/>
      <c r="Y76" s="147"/>
      <c r="Z76" s="158"/>
    </row>
    <row r="77" s="4" customFormat="1" ht="30" customHeight="1" spans="1:26">
      <c r="A77" s="40" t="s">
        <v>52</v>
      </c>
      <c r="B77" s="41"/>
      <c r="C77" s="76"/>
      <c r="D77" s="76"/>
      <c r="E77" s="76"/>
      <c r="F77" s="43">
        <v>0</v>
      </c>
      <c r="G77" s="76"/>
      <c r="H77" s="76"/>
      <c r="I77" s="79"/>
      <c r="J77" s="79"/>
      <c r="K77" s="79"/>
      <c r="L77" s="79"/>
      <c r="M77" s="79"/>
      <c r="N77" s="79"/>
      <c r="O77" s="79"/>
      <c r="P77" s="79"/>
      <c r="Q77" s="79"/>
      <c r="R77" s="148"/>
      <c r="S77" s="148"/>
      <c r="T77" s="148"/>
      <c r="U77" s="148"/>
      <c r="V77" s="148"/>
      <c r="W77" s="148"/>
      <c r="X77" s="149"/>
      <c r="Y77" s="149"/>
      <c r="Z77" s="148"/>
    </row>
    <row r="78" ht="30" customHeight="1" spans="1:26">
      <c r="A78" s="52"/>
      <c r="B78" s="52"/>
      <c r="C78" s="53"/>
      <c r="D78" s="53"/>
      <c r="E78" s="53"/>
      <c r="F78" s="56"/>
      <c r="G78" s="53"/>
      <c r="H78" s="53"/>
      <c r="I78" s="53"/>
      <c r="J78" s="53"/>
      <c r="K78" s="53"/>
      <c r="L78" s="53"/>
      <c r="M78" s="91"/>
      <c r="N78" s="91"/>
      <c r="O78" s="91"/>
      <c r="P78" s="91"/>
      <c r="Q78" s="147"/>
      <c r="R78" s="147"/>
      <c r="S78" s="147"/>
      <c r="T78" s="147"/>
      <c r="U78" s="147"/>
      <c r="V78" s="147"/>
      <c r="W78" s="147"/>
      <c r="X78" s="147"/>
      <c r="Y78" s="147"/>
      <c r="Z78" s="158"/>
    </row>
    <row r="79" s="11" customFormat="1" ht="30" customHeight="1" spans="1:26">
      <c r="A79" s="36" t="s">
        <v>53</v>
      </c>
      <c r="B79" s="37"/>
      <c r="C79" s="73"/>
      <c r="D79" s="73"/>
      <c r="E79" s="73"/>
      <c r="F79" s="39">
        <f>SUM(F80,F82,F84)</f>
        <v>0</v>
      </c>
      <c r="G79" s="73"/>
      <c r="H79" s="73"/>
      <c r="I79" s="73"/>
      <c r="J79" s="73"/>
      <c r="K79" s="134"/>
      <c r="L79" s="134"/>
      <c r="M79" s="134"/>
      <c r="N79" s="134"/>
      <c r="O79" s="134"/>
      <c r="P79" s="134"/>
      <c r="Q79" s="134"/>
      <c r="R79" s="134"/>
      <c r="S79" s="134"/>
      <c r="T79" s="134"/>
      <c r="U79" s="134"/>
      <c r="V79" s="134"/>
      <c r="W79" s="134"/>
      <c r="X79" s="123"/>
      <c r="Y79" s="123"/>
      <c r="Z79" s="134"/>
    </row>
    <row r="80" s="11" customFormat="1" ht="30" customHeight="1" spans="1:26">
      <c r="A80" s="40" t="s">
        <v>54</v>
      </c>
      <c r="B80" s="41"/>
      <c r="C80" s="79"/>
      <c r="D80" s="79"/>
      <c r="E80" s="79"/>
      <c r="F80" s="43">
        <v>0</v>
      </c>
      <c r="G80" s="79"/>
      <c r="H80" s="79"/>
      <c r="I80" s="79"/>
      <c r="J80" s="79"/>
      <c r="K80" s="79"/>
      <c r="L80" s="79"/>
      <c r="M80" s="79"/>
      <c r="N80" s="79"/>
      <c r="O80" s="79"/>
      <c r="P80" s="79"/>
      <c r="Q80" s="79"/>
      <c r="R80" s="135"/>
      <c r="S80" s="135"/>
      <c r="T80" s="135"/>
      <c r="U80" s="135"/>
      <c r="V80" s="135"/>
      <c r="W80" s="135"/>
      <c r="X80" s="89"/>
      <c r="Y80" s="89"/>
      <c r="Z80" s="135"/>
    </row>
    <row r="81" ht="30" customHeight="1" spans="1:26">
      <c r="A81" s="52"/>
      <c r="B81" s="52"/>
      <c r="C81" s="53"/>
      <c r="D81" s="53"/>
      <c r="E81" s="53"/>
      <c r="F81" s="56"/>
      <c r="G81" s="53"/>
      <c r="H81" s="53"/>
      <c r="I81" s="53"/>
      <c r="J81" s="53"/>
      <c r="K81" s="53"/>
      <c r="L81" s="53"/>
      <c r="M81" s="91"/>
      <c r="N81" s="91"/>
      <c r="O81" s="91"/>
      <c r="P81" s="91"/>
      <c r="Q81" s="147"/>
      <c r="R81" s="147"/>
      <c r="S81" s="147"/>
      <c r="T81" s="147"/>
      <c r="U81" s="147"/>
      <c r="V81" s="147"/>
      <c r="W81" s="147"/>
      <c r="X81" s="147"/>
      <c r="Y81" s="147"/>
      <c r="Z81" s="158"/>
    </row>
    <row r="82" s="11" customFormat="1" ht="30" customHeight="1" spans="1:26">
      <c r="A82" s="40" t="s">
        <v>55</v>
      </c>
      <c r="B82" s="41"/>
      <c r="C82" s="79"/>
      <c r="D82" s="79"/>
      <c r="E82" s="79"/>
      <c r="F82" s="43">
        <v>0</v>
      </c>
      <c r="G82" s="79"/>
      <c r="H82" s="79"/>
      <c r="I82" s="79"/>
      <c r="J82" s="79"/>
      <c r="K82" s="79"/>
      <c r="L82" s="79"/>
      <c r="M82" s="79"/>
      <c r="N82" s="79"/>
      <c r="O82" s="79"/>
      <c r="P82" s="79"/>
      <c r="Q82" s="79"/>
      <c r="R82" s="79"/>
      <c r="S82" s="135"/>
      <c r="T82" s="135"/>
      <c r="U82" s="135"/>
      <c r="V82" s="135"/>
      <c r="W82" s="135"/>
      <c r="X82" s="89"/>
      <c r="Y82" s="89"/>
      <c r="Z82" s="135"/>
    </row>
    <row r="83" ht="30" customHeight="1" spans="1:26">
      <c r="A83" s="52"/>
      <c r="B83" s="52"/>
      <c r="C83" s="53"/>
      <c r="D83" s="53"/>
      <c r="E83" s="53"/>
      <c r="F83" s="56"/>
      <c r="G83" s="53"/>
      <c r="H83" s="53"/>
      <c r="I83" s="53"/>
      <c r="J83" s="53"/>
      <c r="K83" s="53"/>
      <c r="L83" s="53"/>
      <c r="M83" s="91"/>
      <c r="N83" s="91"/>
      <c r="O83" s="91"/>
      <c r="P83" s="91"/>
      <c r="Q83" s="147"/>
      <c r="R83" s="147"/>
      <c r="S83" s="147"/>
      <c r="T83" s="147"/>
      <c r="U83" s="147"/>
      <c r="V83" s="147"/>
      <c r="W83" s="147"/>
      <c r="X83" s="147"/>
      <c r="Y83" s="147"/>
      <c r="Z83" s="158"/>
    </row>
    <row r="84" s="11" customFormat="1" ht="30" customHeight="1" spans="1:26">
      <c r="A84" s="40" t="s">
        <v>56</v>
      </c>
      <c r="B84" s="41"/>
      <c r="C84" s="79"/>
      <c r="D84" s="79"/>
      <c r="E84" s="79"/>
      <c r="F84" s="43">
        <v>0</v>
      </c>
      <c r="G84" s="79"/>
      <c r="H84" s="79"/>
      <c r="I84" s="79"/>
      <c r="J84" s="79"/>
      <c r="K84" s="79"/>
      <c r="L84" s="79"/>
      <c r="M84" s="79"/>
      <c r="N84" s="79"/>
      <c r="O84" s="79"/>
      <c r="P84" s="79"/>
      <c r="Q84" s="79"/>
      <c r="R84" s="135"/>
      <c r="S84" s="135"/>
      <c r="T84" s="135"/>
      <c r="U84" s="135"/>
      <c r="V84" s="135"/>
      <c r="W84" s="135"/>
      <c r="X84" s="89"/>
      <c r="Y84" s="89"/>
      <c r="Z84" s="135"/>
    </row>
    <row r="85" ht="30" customHeight="1" spans="1:26">
      <c r="A85" s="52"/>
      <c r="B85" s="52"/>
      <c r="C85" s="53"/>
      <c r="D85" s="53"/>
      <c r="E85" s="53"/>
      <c r="F85" s="56"/>
      <c r="G85" s="53"/>
      <c r="H85" s="53"/>
      <c r="I85" s="53"/>
      <c r="J85" s="53"/>
      <c r="K85" s="53"/>
      <c r="L85" s="53"/>
      <c r="M85" s="91"/>
      <c r="N85" s="91"/>
      <c r="O85" s="91"/>
      <c r="P85" s="91"/>
      <c r="Q85" s="147"/>
      <c r="R85" s="147"/>
      <c r="S85" s="147"/>
      <c r="T85" s="147"/>
      <c r="U85" s="147"/>
      <c r="V85" s="147"/>
      <c r="W85" s="147"/>
      <c r="X85" s="147"/>
      <c r="Y85" s="147"/>
      <c r="Z85" s="158"/>
    </row>
    <row r="86" s="11" customFormat="1" ht="30" customHeight="1" spans="1:26">
      <c r="A86" s="36" t="s">
        <v>57</v>
      </c>
      <c r="B86" s="37"/>
      <c r="C86" s="73"/>
      <c r="D86" s="73"/>
      <c r="E86" s="73"/>
      <c r="F86" s="39">
        <f>SUM(F87)</f>
        <v>3</v>
      </c>
      <c r="G86" s="73"/>
      <c r="H86" s="73"/>
      <c r="I86" s="73"/>
      <c r="J86" s="73"/>
      <c r="K86" s="73"/>
      <c r="L86" s="73"/>
      <c r="M86" s="73"/>
      <c r="N86" s="73"/>
      <c r="O86" s="73"/>
      <c r="P86" s="73"/>
      <c r="Q86" s="122">
        <f>SUM(Q87)</f>
        <v>10.08</v>
      </c>
      <c r="R86" s="122">
        <f t="shared" ref="R86:W86" si="22">SUM(R87)</f>
        <v>10.08</v>
      </c>
      <c r="S86" s="122">
        <f>SUM(S87)</f>
        <v>0</v>
      </c>
      <c r="T86" s="122">
        <f>SUM(T87)</f>
        <v>0</v>
      </c>
      <c r="U86" s="122">
        <f>SUM(U87)</f>
        <v>0</v>
      </c>
      <c r="V86" s="122">
        <f>SUM(V87)</f>
        <v>10.08</v>
      </c>
      <c r="W86" s="122">
        <f>SUM(W87)</f>
        <v>0</v>
      </c>
      <c r="X86" s="123"/>
      <c r="Y86" s="123"/>
      <c r="Z86" s="134"/>
    </row>
    <row r="87" s="11" customFormat="1" ht="30" customHeight="1" spans="1:26">
      <c r="A87" s="40" t="s">
        <v>58</v>
      </c>
      <c r="B87" s="41"/>
      <c r="C87" s="79"/>
      <c r="D87" s="79"/>
      <c r="E87" s="79"/>
      <c r="F87" s="43">
        <f>SUM(F88:F90)</f>
        <v>3</v>
      </c>
      <c r="G87" s="79"/>
      <c r="H87" s="79"/>
      <c r="I87" s="79"/>
      <c r="J87" s="79"/>
      <c r="K87" s="79"/>
      <c r="L87" s="79"/>
      <c r="M87" s="79"/>
      <c r="N87" s="79"/>
      <c r="O87" s="79"/>
      <c r="P87" s="79"/>
      <c r="Q87" s="43">
        <f>SUM(Q88:Q90)</f>
        <v>10.08</v>
      </c>
      <c r="R87" s="43">
        <f t="shared" ref="R87:W87" si="23">SUM(R88:R90)</f>
        <v>10.08</v>
      </c>
      <c r="S87" s="43">
        <f>SUM(S88:S90)</f>
        <v>0</v>
      </c>
      <c r="T87" s="43">
        <f>SUM(T88:T90)</f>
        <v>0</v>
      </c>
      <c r="U87" s="43">
        <f>SUM(U88:U90)</f>
        <v>0</v>
      </c>
      <c r="V87" s="43">
        <f>SUM(V88:V90)</f>
        <v>10.08</v>
      </c>
      <c r="W87" s="43">
        <f>SUM(W88:W90)</f>
        <v>0</v>
      </c>
      <c r="X87" s="89"/>
      <c r="Y87" s="89"/>
      <c r="Z87" s="135"/>
    </row>
    <row r="88" s="10" customFormat="1" ht="108" customHeight="1" spans="1:26">
      <c r="A88" s="137" t="s">
        <v>183</v>
      </c>
      <c r="B88" s="72" t="s">
        <v>184</v>
      </c>
      <c r="C88" s="72" t="s">
        <v>185</v>
      </c>
      <c r="D88" s="44" t="s">
        <v>186</v>
      </c>
      <c r="E88" s="51" t="s">
        <v>187</v>
      </c>
      <c r="F88" s="44">
        <v>1</v>
      </c>
      <c r="G88" s="44" t="s">
        <v>188</v>
      </c>
      <c r="H88" s="44" t="s">
        <v>189</v>
      </c>
      <c r="I88" s="44" t="s">
        <v>128</v>
      </c>
      <c r="J88" s="44" t="s">
        <v>128</v>
      </c>
      <c r="K88" s="44" t="s">
        <v>128</v>
      </c>
      <c r="L88" s="44" t="s">
        <v>128</v>
      </c>
      <c r="M88" s="44">
        <v>6</v>
      </c>
      <c r="N88" s="44">
        <v>6</v>
      </c>
      <c r="O88" s="44">
        <v>6</v>
      </c>
      <c r="P88" s="44">
        <v>6</v>
      </c>
      <c r="Q88" s="44">
        <v>2.16</v>
      </c>
      <c r="R88" s="44">
        <v>2.16</v>
      </c>
      <c r="S88" s="44"/>
      <c r="T88" s="44"/>
      <c r="U88" s="44"/>
      <c r="V88" s="44">
        <v>2.16</v>
      </c>
      <c r="W88" s="44"/>
      <c r="X88" s="46" t="s">
        <v>189</v>
      </c>
      <c r="Y88" s="109" t="s">
        <v>129</v>
      </c>
      <c r="Z88" s="44" t="s">
        <v>190</v>
      </c>
    </row>
    <row r="89" s="10" customFormat="1" ht="106" customHeight="1" spans="1:26">
      <c r="A89" s="137" t="s">
        <v>191</v>
      </c>
      <c r="B89" s="72" t="s">
        <v>192</v>
      </c>
      <c r="C89" s="72" t="s">
        <v>193</v>
      </c>
      <c r="D89" s="44" t="s">
        <v>186</v>
      </c>
      <c r="E89" s="51" t="s">
        <v>194</v>
      </c>
      <c r="F89" s="44">
        <v>1</v>
      </c>
      <c r="G89" s="44" t="s">
        <v>151</v>
      </c>
      <c r="H89" s="44" t="s">
        <v>157</v>
      </c>
      <c r="I89" s="44" t="s">
        <v>128</v>
      </c>
      <c r="J89" s="44" t="s">
        <v>128</v>
      </c>
      <c r="K89" s="44" t="s">
        <v>128</v>
      </c>
      <c r="L89" s="44" t="s">
        <v>128</v>
      </c>
      <c r="M89" s="44">
        <v>6</v>
      </c>
      <c r="N89" s="44">
        <v>6</v>
      </c>
      <c r="O89" s="44">
        <v>6</v>
      </c>
      <c r="P89" s="44">
        <v>6</v>
      </c>
      <c r="Q89" s="44">
        <v>5.76</v>
      </c>
      <c r="R89" s="44">
        <v>5.76</v>
      </c>
      <c r="S89" s="44"/>
      <c r="T89" s="44"/>
      <c r="U89" s="44"/>
      <c r="V89" s="44">
        <v>5.76</v>
      </c>
      <c r="W89" s="44"/>
      <c r="X89" s="46" t="s">
        <v>151</v>
      </c>
      <c r="Y89" s="109" t="s">
        <v>129</v>
      </c>
      <c r="Z89" s="44" t="s">
        <v>190</v>
      </c>
    </row>
    <row r="90" ht="103" customHeight="1" spans="1:26">
      <c r="A90" s="137" t="s">
        <v>195</v>
      </c>
      <c r="B90" s="72" t="s">
        <v>196</v>
      </c>
      <c r="C90" s="72" t="s">
        <v>197</v>
      </c>
      <c r="D90" s="44" t="s">
        <v>186</v>
      </c>
      <c r="E90" s="51" t="s">
        <v>198</v>
      </c>
      <c r="F90" s="55">
        <v>1</v>
      </c>
      <c r="G90" s="82" t="s">
        <v>188</v>
      </c>
      <c r="H90" s="82" t="s">
        <v>199</v>
      </c>
      <c r="I90" s="44" t="s">
        <v>128</v>
      </c>
      <c r="J90" s="44" t="s">
        <v>128</v>
      </c>
      <c r="K90" s="44" t="s">
        <v>128</v>
      </c>
      <c r="L90" s="44" t="s">
        <v>128</v>
      </c>
      <c r="M90" s="44">
        <v>6</v>
      </c>
      <c r="N90" s="44">
        <v>6</v>
      </c>
      <c r="O90" s="44">
        <v>6</v>
      </c>
      <c r="P90" s="44">
        <v>6</v>
      </c>
      <c r="Q90" s="44">
        <v>2.16</v>
      </c>
      <c r="R90" s="44">
        <v>2.16</v>
      </c>
      <c r="S90" s="44"/>
      <c r="T90" s="44"/>
      <c r="U90" s="44"/>
      <c r="V90" s="44">
        <v>2.16</v>
      </c>
      <c r="W90" s="44"/>
      <c r="X90" s="46" t="s">
        <v>199</v>
      </c>
      <c r="Y90" s="109" t="s">
        <v>129</v>
      </c>
      <c r="Z90" s="44" t="s">
        <v>190</v>
      </c>
    </row>
    <row r="91" s="11" customFormat="1" ht="30" customHeight="1" spans="1:26">
      <c r="A91" s="32" t="s">
        <v>59</v>
      </c>
      <c r="B91" s="33"/>
      <c r="C91" s="83"/>
      <c r="D91" s="83"/>
      <c r="E91" s="83"/>
      <c r="F91" s="35">
        <f>SUM(F113,F125,F92)</f>
        <v>19</v>
      </c>
      <c r="G91" s="83"/>
      <c r="H91" s="83"/>
      <c r="I91" s="83"/>
      <c r="J91" s="83"/>
      <c r="K91" s="83"/>
      <c r="L91" s="83"/>
      <c r="M91" s="83"/>
      <c r="N91" s="83"/>
      <c r="O91" s="83"/>
      <c r="P91" s="83"/>
      <c r="Q91" s="150">
        <f t="shared" ref="Q91:W91" si="24">SUM(Q92,Q113,Q125)</f>
        <v>938.937</v>
      </c>
      <c r="R91" s="150">
        <f>SUM(R92,R113,R125)</f>
        <v>938.937</v>
      </c>
      <c r="S91" s="150">
        <f>SUM(S92,S113,S125)</f>
        <v>0</v>
      </c>
      <c r="T91" s="150">
        <f>SUM(T92,T113,T125)</f>
        <v>0</v>
      </c>
      <c r="U91" s="150">
        <f>SUM(U92,U113,U125)</f>
        <v>0</v>
      </c>
      <c r="V91" s="150">
        <f>SUM(V92,V113,V125)</f>
        <v>938.937</v>
      </c>
      <c r="W91" s="150">
        <f>SUM(W92,W113,W125)</f>
        <v>0</v>
      </c>
      <c r="X91" s="121"/>
      <c r="Y91" s="121"/>
      <c r="Z91" s="133"/>
    </row>
    <row r="92" s="4" customFormat="1" ht="47" customHeight="1" spans="1:26">
      <c r="A92" s="36" t="s">
        <v>60</v>
      </c>
      <c r="B92" s="37"/>
      <c r="C92" s="38"/>
      <c r="D92" s="38"/>
      <c r="E92" s="38"/>
      <c r="F92" s="39">
        <f>SUM(F111,F109,F107,F97,F95,F93)</f>
        <v>10</v>
      </c>
      <c r="G92" s="38"/>
      <c r="H92" s="38"/>
      <c r="I92" s="38"/>
      <c r="J92" s="73"/>
      <c r="K92" s="73"/>
      <c r="L92" s="73"/>
      <c r="M92" s="73"/>
      <c r="N92" s="73"/>
      <c r="O92" s="73"/>
      <c r="P92" s="73"/>
      <c r="Q92" s="39">
        <f>SUM(Q111,Q109,Q107,Q97,Q95,Q93)</f>
        <v>573.937</v>
      </c>
      <c r="R92" s="39">
        <f t="shared" ref="R92:W92" si="25">SUM(R111,R109,R107,R97,R95,R93)</f>
        <v>573.937</v>
      </c>
      <c r="S92" s="39">
        <f>SUM(S111,S109,S107,S97,S95,S93)</f>
        <v>0</v>
      </c>
      <c r="T92" s="39">
        <f>SUM(T111,T109,T107,T97,T95,T93)</f>
        <v>0</v>
      </c>
      <c r="U92" s="39">
        <f>SUM(U111,U109,U107,U97,U95,U93)</f>
        <v>0</v>
      </c>
      <c r="V92" s="39">
        <f>SUM(V111,V109,V107,V97,V95,V93)</f>
        <v>573.937</v>
      </c>
      <c r="W92" s="39">
        <f>SUM(W111,W109,W107,W97,W95,W93)</f>
        <v>0</v>
      </c>
      <c r="X92" s="151"/>
      <c r="Y92" s="151"/>
      <c r="Z92" s="88"/>
    </row>
    <row r="93" s="4" customFormat="1" ht="36" customHeight="1" spans="1:26">
      <c r="A93" s="40" t="s">
        <v>61</v>
      </c>
      <c r="B93" s="41"/>
      <c r="C93" s="76"/>
      <c r="D93" s="76"/>
      <c r="E93" s="76"/>
      <c r="F93" s="43">
        <v>0</v>
      </c>
      <c r="G93" s="76"/>
      <c r="H93" s="76"/>
      <c r="I93" s="76"/>
      <c r="J93" s="79"/>
      <c r="K93" s="79"/>
      <c r="L93" s="79"/>
      <c r="M93" s="79"/>
      <c r="N93" s="79"/>
      <c r="O93" s="79"/>
      <c r="P93" s="79"/>
      <c r="Q93" s="43"/>
      <c r="R93" s="43"/>
      <c r="S93" s="115"/>
      <c r="T93" s="115"/>
      <c r="U93" s="115"/>
      <c r="V93" s="115"/>
      <c r="W93" s="115"/>
      <c r="X93" s="149"/>
      <c r="Y93" s="149"/>
      <c r="Z93" s="148"/>
    </row>
    <row r="94" ht="30" customHeight="1" spans="1:26">
      <c r="A94" s="52"/>
      <c r="B94" s="52"/>
      <c r="C94" s="53"/>
      <c r="D94" s="53"/>
      <c r="E94" s="53"/>
      <c r="F94" s="56"/>
      <c r="G94" s="53"/>
      <c r="H94" s="53"/>
      <c r="I94" s="53"/>
      <c r="J94" s="53"/>
      <c r="K94" s="53"/>
      <c r="L94" s="53"/>
      <c r="M94" s="91"/>
      <c r="N94" s="91"/>
      <c r="O94" s="91"/>
      <c r="P94" s="91"/>
      <c r="Q94" s="82"/>
      <c r="R94" s="82"/>
      <c r="S94" s="82"/>
      <c r="T94" s="82"/>
      <c r="U94" s="82"/>
      <c r="V94" s="82"/>
      <c r="W94" s="82"/>
      <c r="X94" s="147"/>
      <c r="Y94" s="147"/>
      <c r="Z94" s="158"/>
    </row>
    <row r="95" s="4" customFormat="1" ht="55" customHeight="1" spans="1:26">
      <c r="A95" s="40" t="s">
        <v>62</v>
      </c>
      <c r="B95" s="41"/>
      <c r="C95" s="76"/>
      <c r="D95" s="76"/>
      <c r="E95" s="76"/>
      <c r="F95" s="43">
        <f>SUM(F96)</f>
        <v>0</v>
      </c>
      <c r="G95" s="76"/>
      <c r="H95" s="76"/>
      <c r="I95" s="76"/>
      <c r="J95" s="79"/>
      <c r="K95" s="79"/>
      <c r="L95" s="79"/>
      <c r="M95" s="79"/>
      <c r="N95" s="79"/>
      <c r="O95" s="79"/>
      <c r="P95" s="79"/>
      <c r="Q95" s="43">
        <f>SUM(Q96)</f>
        <v>0</v>
      </c>
      <c r="R95" s="43">
        <f t="shared" ref="R95:W95" si="26">SUM(R96)</f>
        <v>0</v>
      </c>
      <c r="S95" s="43">
        <f>SUM(S96)</f>
        <v>0</v>
      </c>
      <c r="T95" s="43">
        <f>SUM(T96)</f>
        <v>0</v>
      </c>
      <c r="U95" s="43">
        <f>SUM(U96)</f>
        <v>0</v>
      </c>
      <c r="V95" s="43">
        <f>SUM(V96)</f>
        <v>0</v>
      </c>
      <c r="W95" s="43">
        <f>SUM(W96)</f>
        <v>0</v>
      </c>
      <c r="X95" s="149"/>
      <c r="Y95" s="149"/>
      <c r="Z95" s="148"/>
    </row>
    <row r="96" s="15" customFormat="1" ht="20.25" spans="1:26">
      <c r="A96" s="81"/>
      <c r="B96" s="45"/>
      <c r="C96" s="45"/>
      <c r="D96" s="138"/>
      <c r="E96" s="50"/>
      <c r="F96" s="44"/>
      <c r="G96" s="46"/>
      <c r="H96" s="46"/>
      <c r="I96" s="46"/>
      <c r="J96" s="46"/>
      <c r="K96" s="46"/>
      <c r="L96" s="46"/>
      <c r="M96" s="46"/>
      <c r="N96" s="46"/>
      <c r="O96" s="46"/>
      <c r="P96" s="46"/>
      <c r="Q96" s="44"/>
      <c r="R96" s="44"/>
      <c r="S96" s="152"/>
      <c r="T96" s="44"/>
      <c r="U96" s="152"/>
      <c r="V96" s="44"/>
      <c r="W96" s="152"/>
      <c r="X96" s="109"/>
      <c r="Y96" s="109"/>
      <c r="Z96" s="44"/>
    </row>
    <row r="97" s="11" customFormat="1" ht="58" customHeight="1" spans="1:26">
      <c r="A97" s="40" t="s">
        <v>63</v>
      </c>
      <c r="B97" s="41"/>
      <c r="C97" s="79"/>
      <c r="D97" s="79"/>
      <c r="E97" s="79"/>
      <c r="F97" s="43">
        <f>SUM(F98:F106)</f>
        <v>9</v>
      </c>
      <c r="G97" s="79"/>
      <c r="H97" s="79"/>
      <c r="I97" s="79"/>
      <c r="J97" s="79"/>
      <c r="K97" s="79"/>
      <c r="L97" s="79"/>
      <c r="M97" s="79"/>
      <c r="N97" s="79"/>
      <c r="O97" s="79"/>
      <c r="P97" s="79"/>
      <c r="Q97" s="153">
        <f>SUM(Q98:Q106)</f>
        <v>538.937</v>
      </c>
      <c r="R97" s="153">
        <f t="shared" ref="R97:W97" si="27">SUM(R98:R106)</f>
        <v>538.937</v>
      </c>
      <c r="S97" s="153">
        <f>SUM(S98:S106)</f>
        <v>0</v>
      </c>
      <c r="T97" s="153">
        <f>SUM(T98:T106)</f>
        <v>0</v>
      </c>
      <c r="U97" s="153">
        <f>SUM(U98:U106)</f>
        <v>0</v>
      </c>
      <c r="V97" s="153">
        <f>SUM(V98:V106)</f>
        <v>538.937</v>
      </c>
      <c r="W97" s="154">
        <f>SUM(W98:W106)</f>
        <v>0</v>
      </c>
      <c r="X97" s="89"/>
      <c r="Y97" s="89"/>
      <c r="Z97" s="135"/>
    </row>
    <row r="98" s="16" customFormat="1" ht="111" customHeight="1" spans="1:26">
      <c r="A98" s="139">
        <v>15</v>
      </c>
      <c r="B98" s="45" t="s">
        <v>200</v>
      </c>
      <c r="C98" s="45" t="s">
        <v>201</v>
      </c>
      <c r="D98" s="138" t="s">
        <v>202</v>
      </c>
      <c r="E98" s="72" t="s">
        <v>203</v>
      </c>
      <c r="F98" s="44">
        <v>1</v>
      </c>
      <c r="G98" s="82" t="s">
        <v>145</v>
      </c>
      <c r="H98" s="46" t="s">
        <v>146</v>
      </c>
      <c r="I98" s="46" t="s">
        <v>128</v>
      </c>
      <c r="J98" s="46" t="s">
        <v>128</v>
      </c>
      <c r="K98" s="46" t="s">
        <v>128</v>
      </c>
      <c r="L98" s="46" t="s">
        <v>128</v>
      </c>
      <c r="M98" s="46">
        <v>357</v>
      </c>
      <c r="N98" s="46">
        <v>1066</v>
      </c>
      <c r="O98" s="46">
        <v>1620</v>
      </c>
      <c r="P98" s="46">
        <v>4921</v>
      </c>
      <c r="Q98" s="45">
        <v>79.94</v>
      </c>
      <c r="R98" s="45">
        <v>79.94</v>
      </c>
      <c r="S98" s="45"/>
      <c r="T98" s="45"/>
      <c r="U98" s="45"/>
      <c r="V98" s="45">
        <v>79.94</v>
      </c>
      <c r="W98" s="155"/>
      <c r="X98" s="109" t="s">
        <v>146</v>
      </c>
      <c r="Y98" s="109" t="s">
        <v>181</v>
      </c>
      <c r="Z98" s="44" t="s">
        <v>130</v>
      </c>
    </row>
    <row r="99" s="16" customFormat="1" ht="106" customHeight="1" spans="1:26">
      <c r="A99" s="139">
        <v>16</v>
      </c>
      <c r="B99" s="45" t="s">
        <v>204</v>
      </c>
      <c r="C99" s="45" t="s">
        <v>205</v>
      </c>
      <c r="D99" s="138" t="s">
        <v>202</v>
      </c>
      <c r="E99" s="50" t="s">
        <v>206</v>
      </c>
      <c r="F99" s="44">
        <v>1</v>
      </c>
      <c r="G99" s="82" t="s">
        <v>145</v>
      </c>
      <c r="H99" s="46" t="s">
        <v>207</v>
      </c>
      <c r="I99" s="46" t="s">
        <v>127</v>
      </c>
      <c r="J99" s="46" t="s">
        <v>128</v>
      </c>
      <c r="K99" s="46" t="s">
        <v>128</v>
      </c>
      <c r="L99" s="46" t="s">
        <v>127</v>
      </c>
      <c r="M99" s="46">
        <v>333</v>
      </c>
      <c r="N99" s="46">
        <v>1167</v>
      </c>
      <c r="O99" s="45">
        <v>1843</v>
      </c>
      <c r="P99" s="45">
        <v>7836</v>
      </c>
      <c r="Q99" s="45">
        <v>61.28</v>
      </c>
      <c r="R99" s="45">
        <v>61.28</v>
      </c>
      <c r="S99" s="45"/>
      <c r="T99" s="45"/>
      <c r="U99" s="45"/>
      <c r="V99" s="45">
        <v>61.28</v>
      </c>
      <c r="W99" s="155"/>
      <c r="X99" s="109" t="s">
        <v>181</v>
      </c>
      <c r="Y99" s="109" t="s">
        <v>181</v>
      </c>
      <c r="Z99" s="44" t="s">
        <v>130</v>
      </c>
    </row>
    <row r="100" s="16" customFormat="1" ht="85" customHeight="1" spans="1:26">
      <c r="A100" s="139">
        <v>17</v>
      </c>
      <c r="B100" s="45" t="s">
        <v>208</v>
      </c>
      <c r="C100" s="45" t="s">
        <v>209</v>
      </c>
      <c r="D100" s="138" t="s">
        <v>202</v>
      </c>
      <c r="E100" s="50" t="s">
        <v>206</v>
      </c>
      <c r="F100" s="44">
        <v>1</v>
      </c>
      <c r="G100" s="82" t="s">
        <v>145</v>
      </c>
      <c r="H100" s="46" t="s">
        <v>207</v>
      </c>
      <c r="I100" s="46" t="s">
        <v>127</v>
      </c>
      <c r="J100" s="46" t="s">
        <v>128</v>
      </c>
      <c r="K100" s="46" t="s">
        <v>128</v>
      </c>
      <c r="L100" s="46" t="s">
        <v>127</v>
      </c>
      <c r="M100" s="46">
        <v>333</v>
      </c>
      <c r="N100" s="46">
        <v>1167</v>
      </c>
      <c r="O100" s="45">
        <v>1843</v>
      </c>
      <c r="P100" s="45">
        <v>7836</v>
      </c>
      <c r="Q100" s="45">
        <v>97.607</v>
      </c>
      <c r="R100" s="45">
        <v>97.607</v>
      </c>
      <c r="S100" s="45"/>
      <c r="T100" s="45"/>
      <c r="U100" s="45"/>
      <c r="V100" s="45">
        <v>97.607</v>
      </c>
      <c r="W100" s="155"/>
      <c r="X100" s="109" t="s">
        <v>181</v>
      </c>
      <c r="Y100" s="109" t="s">
        <v>181</v>
      </c>
      <c r="Z100" s="44" t="s">
        <v>130</v>
      </c>
    </row>
    <row r="101" s="16" customFormat="1" ht="85" customHeight="1" spans="1:26">
      <c r="A101" s="139">
        <v>18</v>
      </c>
      <c r="B101" s="45" t="s">
        <v>210</v>
      </c>
      <c r="C101" s="45" t="s">
        <v>211</v>
      </c>
      <c r="D101" s="138" t="s">
        <v>202</v>
      </c>
      <c r="E101" s="50" t="s">
        <v>206</v>
      </c>
      <c r="F101" s="44">
        <v>1</v>
      </c>
      <c r="G101" s="82" t="s">
        <v>145</v>
      </c>
      <c r="H101" s="46" t="s">
        <v>207</v>
      </c>
      <c r="I101" s="46" t="s">
        <v>127</v>
      </c>
      <c r="J101" s="46" t="s">
        <v>128</v>
      </c>
      <c r="K101" s="46" t="s">
        <v>128</v>
      </c>
      <c r="L101" s="46" t="s">
        <v>127</v>
      </c>
      <c r="M101" s="46">
        <v>333</v>
      </c>
      <c r="N101" s="46">
        <v>1167</v>
      </c>
      <c r="O101" s="45">
        <v>1843</v>
      </c>
      <c r="P101" s="45">
        <v>7836</v>
      </c>
      <c r="Q101" s="45">
        <v>69.39</v>
      </c>
      <c r="R101" s="45">
        <v>69.39</v>
      </c>
      <c r="S101" s="45"/>
      <c r="T101" s="45"/>
      <c r="U101" s="45"/>
      <c r="V101" s="45">
        <v>69.39</v>
      </c>
      <c r="W101" s="155"/>
      <c r="X101" s="109" t="s">
        <v>181</v>
      </c>
      <c r="Y101" s="109" t="s">
        <v>181</v>
      </c>
      <c r="Z101" s="44" t="s">
        <v>130</v>
      </c>
    </row>
    <row r="102" s="16" customFormat="1" ht="101.25" spans="1:26">
      <c r="A102" s="139">
        <v>19</v>
      </c>
      <c r="B102" s="45" t="s">
        <v>212</v>
      </c>
      <c r="C102" s="45" t="s">
        <v>213</v>
      </c>
      <c r="D102" s="138" t="s">
        <v>202</v>
      </c>
      <c r="E102" s="50" t="s">
        <v>214</v>
      </c>
      <c r="F102" s="44">
        <v>1</v>
      </c>
      <c r="G102" s="82" t="s">
        <v>145</v>
      </c>
      <c r="H102" s="46" t="s">
        <v>215</v>
      </c>
      <c r="I102" s="46" t="s">
        <v>128</v>
      </c>
      <c r="J102" s="46" t="s">
        <v>128</v>
      </c>
      <c r="K102" s="46" t="s">
        <v>128</v>
      </c>
      <c r="L102" s="46" t="s">
        <v>128</v>
      </c>
      <c r="M102" s="46">
        <v>369</v>
      </c>
      <c r="N102" s="46">
        <v>1017</v>
      </c>
      <c r="O102" s="44">
        <v>1660</v>
      </c>
      <c r="P102" s="44">
        <v>4843</v>
      </c>
      <c r="Q102" s="45">
        <v>80.64</v>
      </c>
      <c r="R102" s="45">
        <v>80.64</v>
      </c>
      <c r="S102" s="45"/>
      <c r="T102" s="45"/>
      <c r="U102" s="45"/>
      <c r="V102" s="45">
        <v>80.64</v>
      </c>
      <c r="W102" s="155"/>
      <c r="X102" s="109" t="s">
        <v>181</v>
      </c>
      <c r="Y102" s="109" t="s">
        <v>181</v>
      </c>
      <c r="Z102" s="44" t="s">
        <v>130</v>
      </c>
    </row>
    <row r="103" s="16" customFormat="1" ht="101.25" spans="1:26">
      <c r="A103" s="139">
        <v>20</v>
      </c>
      <c r="B103" s="45" t="s">
        <v>216</v>
      </c>
      <c r="C103" s="45" t="s">
        <v>217</v>
      </c>
      <c r="D103" s="138" t="s">
        <v>202</v>
      </c>
      <c r="E103" s="50" t="s">
        <v>218</v>
      </c>
      <c r="F103" s="44">
        <v>1</v>
      </c>
      <c r="G103" s="46" t="s">
        <v>125</v>
      </c>
      <c r="H103" s="46" t="s">
        <v>219</v>
      </c>
      <c r="I103" s="46" t="s">
        <v>128</v>
      </c>
      <c r="J103" s="46" t="s">
        <v>128</v>
      </c>
      <c r="K103" s="46" t="s">
        <v>128</v>
      </c>
      <c r="L103" s="46" t="s">
        <v>128</v>
      </c>
      <c r="M103" s="46">
        <v>50</v>
      </c>
      <c r="N103" s="46">
        <v>140</v>
      </c>
      <c r="O103" s="46">
        <v>6101</v>
      </c>
      <c r="P103" s="46">
        <v>16538</v>
      </c>
      <c r="Q103" s="45">
        <v>35.87</v>
      </c>
      <c r="R103" s="45">
        <v>35.87</v>
      </c>
      <c r="S103" s="45"/>
      <c r="T103" s="45"/>
      <c r="U103" s="45"/>
      <c r="V103" s="45">
        <v>35.87</v>
      </c>
      <c r="W103" s="155"/>
      <c r="X103" s="109" t="s">
        <v>181</v>
      </c>
      <c r="Y103" s="109" t="s">
        <v>181</v>
      </c>
      <c r="Z103" s="44" t="s">
        <v>130</v>
      </c>
    </row>
    <row r="104" s="16" customFormat="1" ht="110" customHeight="1" spans="1:26">
      <c r="A104" s="139">
        <v>21</v>
      </c>
      <c r="B104" s="45" t="s">
        <v>220</v>
      </c>
      <c r="C104" s="45" t="s">
        <v>221</v>
      </c>
      <c r="D104" s="138" t="s">
        <v>202</v>
      </c>
      <c r="E104" s="50" t="s">
        <v>222</v>
      </c>
      <c r="F104" s="44">
        <v>1</v>
      </c>
      <c r="G104" s="46" t="s">
        <v>188</v>
      </c>
      <c r="H104" s="46" t="s">
        <v>199</v>
      </c>
      <c r="I104" s="46" t="s">
        <v>128</v>
      </c>
      <c r="J104" s="46" t="s">
        <v>128</v>
      </c>
      <c r="K104" s="46" t="s">
        <v>128</v>
      </c>
      <c r="L104" s="46" t="s">
        <v>128</v>
      </c>
      <c r="M104" s="46">
        <v>152</v>
      </c>
      <c r="N104" s="46">
        <v>472</v>
      </c>
      <c r="O104" s="46">
        <v>884</v>
      </c>
      <c r="P104" s="46">
        <v>3107</v>
      </c>
      <c r="Q104" s="45">
        <v>31</v>
      </c>
      <c r="R104" s="45">
        <v>31</v>
      </c>
      <c r="S104" s="45"/>
      <c r="T104" s="45"/>
      <c r="U104" s="45"/>
      <c r="V104" s="45">
        <v>31</v>
      </c>
      <c r="W104" s="155"/>
      <c r="X104" s="109" t="s">
        <v>181</v>
      </c>
      <c r="Y104" s="109" t="s">
        <v>181</v>
      </c>
      <c r="Z104" s="44" t="s">
        <v>130</v>
      </c>
    </row>
    <row r="105" s="16" customFormat="1" ht="110" customHeight="1" spans="1:26">
      <c r="A105" s="139">
        <v>22</v>
      </c>
      <c r="B105" s="45" t="s">
        <v>223</v>
      </c>
      <c r="C105" s="45" t="s">
        <v>224</v>
      </c>
      <c r="D105" s="138" t="s">
        <v>202</v>
      </c>
      <c r="E105" s="50" t="s">
        <v>225</v>
      </c>
      <c r="F105" s="44">
        <v>1</v>
      </c>
      <c r="G105" s="46" t="s">
        <v>138</v>
      </c>
      <c r="H105" s="46" t="s">
        <v>139</v>
      </c>
      <c r="I105" s="46" t="s">
        <v>128</v>
      </c>
      <c r="J105" s="46" t="s">
        <v>128</v>
      </c>
      <c r="K105" s="46" t="s">
        <v>128</v>
      </c>
      <c r="L105" s="46" t="s">
        <v>128</v>
      </c>
      <c r="M105" s="46">
        <v>144</v>
      </c>
      <c r="N105" s="46">
        <v>496</v>
      </c>
      <c r="O105" s="46">
        <v>958</v>
      </c>
      <c r="P105" s="46">
        <v>3301</v>
      </c>
      <c r="Q105" s="45">
        <v>41.06</v>
      </c>
      <c r="R105" s="45">
        <v>41.06</v>
      </c>
      <c r="S105" s="45"/>
      <c r="T105" s="45"/>
      <c r="U105" s="45"/>
      <c r="V105" s="45">
        <v>41.06</v>
      </c>
      <c r="W105" s="155"/>
      <c r="X105" s="46" t="s">
        <v>139</v>
      </c>
      <c r="Y105" s="109" t="s">
        <v>181</v>
      </c>
      <c r="Z105" s="44" t="s">
        <v>130</v>
      </c>
    </row>
    <row r="106" s="10" customFormat="1" ht="110" customHeight="1" spans="1:26">
      <c r="A106" s="139">
        <v>23</v>
      </c>
      <c r="B106" s="45" t="s">
        <v>226</v>
      </c>
      <c r="C106" s="45" t="s">
        <v>227</v>
      </c>
      <c r="D106" s="138" t="s">
        <v>202</v>
      </c>
      <c r="E106" s="50" t="s">
        <v>228</v>
      </c>
      <c r="F106" s="44">
        <v>1</v>
      </c>
      <c r="G106" s="46" t="s">
        <v>138</v>
      </c>
      <c r="H106" s="46" t="s">
        <v>229</v>
      </c>
      <c r="I106" s="46" t="s">
        <v>128</v>
      </c>
      <c r="J106" s="46" t="s">
        <v>128</v>
      </c>
      <c r="K106" s="46" t="s">
        <v>128</v>
      </c>
      <c r="L106" s="46" t="s">
        <v>128</v>
      </c>
      <c r="M106" s="146">
        <v>91</v>
      </c>
      <c r="N106" s="146">
        <v>289</v>
      </c>
      <c r="O106" s="146">
        <v>623</v>
      </c>
      <c r="P106" s="146">
        <v>2071</v>
      </c>
      <c r="Q106" s="138">
        <v>42.15</v>
      </c>
      <c r="R106" s="138">
        <v>42.15</v>
      </c>
      <c r="S106" s="138"/>
      <c r="T106" s="138"/>
      <c r="U106" s="138"/>
      <c r="V106" s="138">
        <v>42.15</v>
      </c>
      <c r="W106" s="138"/>
      <c r="X106" s="46" t="s">
        <v>229</v>
      </c>
      <c r="Y106" s="109" t="s">
        <v>181</v>
      </c>
      <c r="Z106" s="44" t="s">
        <v>130</v>
      </c>
    </row>
    <row r="107" s="11" customFormat="1" ht="30" customHeight="1" spans="1:26">
      <c r="A107" s="40" t="s">
        <v>64</v>
      </c>
      <c r="B107" s="41"/>
      <c r="C107" s="79"/>
      <c r="D107" s="79"/>
      <c r="E107" s="79"/>
      <c r="F107" s="43">
        <f>SUM(F108)</f>
        <v>1</v>
      </c>
      <c r="G107" s="79"/>
      <c r="H107" s="79"/>
      <c r="I107" s="79"/>
      <c r="J107" s="79"/>
      <c r="K107" s="79"/>
      <c r="L107" s="79"/>
      <c r="M107" s="79"/>
      <c r="N107" s="79"/>
      <c r="O107" s="79"/>
      <c r="P107" s="79"/>
      <c r="Q107" s="113">
        <f>SUM(Q108:Q108)</f>
        <v>35</v>
      </c>
      <c r="R107" s="113">
        <f t="shared" ref="R107:W107" si="28">SUM(R108:R108)</f>
        <v>35</v>
      </c>
      <c r="S107" s="113">
        <f>SUM(S108:S108)</f>
        <v>0</v>
      </c>
      <c r="T107" s="113">
        <f>SUM(T108:T108)</f>
        <v>0</v>
      </c>
      <c r="U107" s="113">
        <f>SUM(U108:U108)</f>
        <v>0</v>
      </c>
      <c r="V107" s="113">
        <f>SUM(V108:V108)</f>
        <v>35</v>
      </c>
      <c r="W107" s="113">
        <f>SUM(W108:W108)</f>
        <v>0</v>
      </c>
      <c r="X107" s="89"/>
      <c r="Y107" s="89"/>
      <c r="Z107" s="135"/>
    </row>
    <row r="108" s="10" customFormat="1" ht="106" customHeight="1" spans="1:26">
      <c r="A108" s="140" t="s">
        <v>230</v>
      </c>
      <c r="B108" s="50" t="s">
        <v>231</v>
      </c>
      <c r="C108" s="50" t="s">
        <v>232</v>
      </c>
      <c r="D108" s="44" t="s">
        <v>123</v>
      </c>
      <c r="E108" s="44" t="s">
        <v>233</v>
      </c>
      <c r="F108" s="44">
        <v>1</v>
      </c>
      <c r="G108" s="44" t="s">
        <v>125</v>
      </c>
      <c r="H108" s="44" t="s">
        <v>126</v>
      </c>
      <c r="I108" s="44" t="s">
        <v>127</v>
      </c>
      <c r="J108" s="44" t="s">
        <v>128</v>
      </c>
      <c r="K108" s="44" t="s">
        <v>127</v>
      </c>
      <c r="L108" s="44" t="s">
        <v>128</v>
      </c>
      <c r="M108" s="90">
        <v>234</v>
      </c>
      <c r="N108" s="90">
        <v>712</v>
      </c>
      <c r="O108" s="90">
        <v>236</v>
      </c>
      <c r="P108" s="90">
        <v>718</v>
      </c>
      <c r="Q108" s="46">
        <v>35</v>
      </c>
      <c r="R108" s="46">
        <v>35</v>
      </c>
      <c r="S108" s="156"/>
      <c r="T108" s="156"/>
      <c r="U108" s="156"/>
      <c r="V108" s="46">
        <v>35</v>
      </c>
      <c r="W108" s="156"/>
      <c r="X108" s="46" t="s">
        <v>126</v>
      </c>
      <c r="Y108" s="109" t="s">
        <v>129</v>
      </c>
      <c r="Z108" s="44" t="s">
        <v>130</v>
      </c>
    </row>
    <row r="109" s="11" customFormat="1" ht="73" customHeight="1" spans="1:26">
      <c r="A109" s="40" t="s">
        <v>65</v>
      </c>
      <c r="B109" s="41"/>
      <c r="C109" s="79"/>
      <c r="D109" s="79"/>
      <c r="E109" s="79"/>
      <c r="F109" s="43">
        <v>0</v>
      </c>
      <c r="G109" s="79"/>
      <c r="H109" s="79"/>
      <c r="I109" s="79"/>
      <c r="J109" s="79"/>
      <c r="K109" s="79"/>
      <c r="L109" s="79"/>
      <c r="M109" s="79"/>
      <c r="N109" s="79"/>
      <c r="O109" s="79"/>
      <c r="P109" s="79"/>
      <c r="Q109" s="79"/>
      <c r="R109" s="135"/>
      <c r="S109" s="135"/>
      <c r="T109" s="135"/>
      <c r="U109" s="135"/>
      <c r="V109" s="135"/>
      <c r="W109" s="135"/>
      <c r="X109" s="89"/>
      <c r="Y109" s="89"/>
      <c r="Z109" s="135"/>
    </row>
    <row r="110" ht="30" customHeight="1" spans="1:26">
      <c r="A110" s="52"/>
      <c r="B110" s="52"/>
      <c r="C110" s="53"/>
      <c r="D110" s="53"/>
      <c r="E110" s="53"/>
      <c r="F110" s="56"/>
      <c r="G110" s="53"/>
      <c r="H110" s="53"/>
      <c r="I110" s="53"/>
      <c r="J110" s="53"/>
      <c r="K110" s="53"/>
      <c r="L110" s="53"/>
      <c r="M110" s="53"/>
      <c r="N110" s="91"/>
      <c r="O110" s="91"/>
      <c r="P110" s="91"/>
      <c r="Q110" s="147"/>
      <c r="R110" s="147"/>
      <c r="S110" s="147"/>
      <c r="T110" s="147"/>
      <c r="U110" s="147"/>
      <c r="V110" s="147"/>
      <c r="W110" s="147"/>
      <c r="X110" s="147"/>
      <c r="Y110" s="147"/>
      <c r="Z110" s="158"/>
    </row>
    <row r="111" s="11" customFormat="1" ht="75" customHeight="1" spans="1:26">
      <c r="A111" s="40" t="s">
        <v>66</v>
      </c>
      <c r="B111" s="41"/>
      <c r="C111" s="79"/>
      <c r="D111" s="79"/>
      <c r="E111" s="79"/>
      <c r="F111" s="43">
        <v>0</v>
      </c>
      <c r="G111" s="79"/>
      <c r="H111" s="79"/>
      <c r="I111" s="79"/>
      <c r="J111" s="79"/>
      <c r="K111" s="79"/>
      <c r="L111" s="79"/>
      <c r="M111" s="79"/>
      <c r="N111" s="79"/>
      <c r="O111" s="79"/>
      <c r="P111" s="79"/>
      <c r="Q111" s="79"/>
      <c r="R111" s="79"/>
      <c r="S111" s="135"/>
      <c r="T111" s="135"/>
      <c r="U111" s="135"/>
      <c r="V111" s="135"/>
      <c r="W111" s="135"/>
      <c r="X111" s="89"/>
      <c r="Y111" s="89"/>
      <c r="Z111" s="135"/>
    </row>
    <row r="112" ht="30" customHeight="1" spans="1:26">
      <c r="A112" s="52"/>
      <c r="B112" s="52"/>
      <c r="C112" s="53"/>
      <c r="D112" s="53"/>
      <c r="E112" s="53"/>
      <c r="F112" s="56"/>
      <c r="G112" s="53"/>
      <c r="H112" s="53"/>
      <c r="I112" s="53"/>
      <c r="J112" s="53"/>
      <c r="K112" s="53"/>
      <c r="L112" s="53"/>
      <c r="M112" s="53"/>
      <c r="N112" s="91"/>
      <c r="O112" s="91"/>
      <c r="P112" s="91"/>
      <c r="Q112" s="147"/>
      <c r="R112" s="147"/>
      <c r="S112" s="147"/>
      <c r="T112" s="147"/>
      <c r="U112" s="147"/>
      <c r="V112" s="147"/>
      <c r="W112" s="147"/>
      <c r="X112" s="147"/>
      <c r="Y112" s="147"/>
      <c r="Z112" s="158"/>
    </row>
    <row r="113" s="11" customFormat="1" ht="42" customHeight="1" spans="1:26">
      <c r="A113" s="36" t="s">
        <v>67</v>
      </c>
      <c r="B113" s="37"/>
      <c r="C113" s="73"/>
      <c r="D113" s="73"/>
      <c r="E113" s="73"/>
      <c r="F113" s="39">
        <f>SUM(F114,F117,F119,F121)</f>
        <v>3</v>
      </c>
      <c r="G113" s="73"/>
      <c r="H113" s="73"/>
      <c r="I113" s="73"/>
      <c r="J113" s="73"/>
      <c r="K113" s="73"/>
      <c r="L113" s="73"/>
      <c r="M113" s="73"/>
      <c r="N113" s="73"/>
      <c r="O113" s="73"/>
      <c r="P113" s="73"/>
      <c r="Q113" s="39">
        <f>SUM(Q117,Q114,Q119,Q121)</f>
        <v>112</v>
      </c>
      <c r="R113" s="39">
        <f t="shared" ref="R113:W113" si="29">SUM(R117,R114,R119,R121)</f>
        <v>112</v>
      </c>
      <c r="S113" s="39">
        <f>SUM(S117,S114,S119,S121)</f>
        <v>0</v>
      </c>
      <c r="T113" s="39">
        <f>SUM(T117,T114,T119,T121)</f>
        <v>0</v>
      </c>
      <c r="U113" s="39">
        <f>SUM(U117,U114,U119,U121)</f>
        <v>0</v>
      </c>
      <c r="V113" s="39">
        <f>SUM(V117,V114,V119,V121)</f>
        <v>112</v>
      </c>
      <c r="W113" s="39">
        <f>SUM(W117,W114,W119,W121)</f>
        <v>0</v>
      </c>
      <c r="X113" s="123"/>
      <c r="Y113" s="123"/>
      <c r="Z113" s="134"/>
    </row>
    <row r="114" s="11" customFormat="1" ht="45" customHeight="1" spans="1:26">
      <c r="A114" s="40" t="s">
        <v>68</v>
      </c>
      <c r="B114" s="41"/>
      <c r="C114" s="79"/>
      <c r="D114" s="79"/>
      <c r="E114" s="79"/>
      <c r="F114" s="43">
        <v>0</v>
      </c>
      <c r="G114" s="79"/>
      <c r="H114" s="79"/>
      <c r="I114" s="79"/>
      <c r="J114" s="79"/>
      <c r="K114" s="79"/>
      <c r="L114" s="79"/>
      <c r="M114" s="79"/>
      <c r="N114" s="79"/>
      <c r="O114" s="79"/>
      <c r="P114" s="79"/>
      <c r="Q114" s="43">
        <f t="shared" ref="Q114:U114" si="30">SUM(Q115:Q116)</f>
        <v>0</v>
      </c>
      <c r="R114" s="43">
        <f>SUM(R115:R116)</f>
        <v>0</v>
      </c>
      <c r="S114" s="43">
        <f>SUM(S115:S116)</f>
        <v>0</v>
      </c>
      <c r="T114" s="43">
        <f>SUM(T115:T116)</f>
        <v>0</v>
      </c>
      <c r="U114" s="43">
        <f>SUM(U115:U116)</f>
        <v>0</v>
      </c>
      <c r="V114" s="43"/>
      <c r="W114" s="43">
        <f>SUM(W115:W116)</f>
        <v>0</v>
      </c>
      <c r="X114" s="89"/>
      <c r="Y114" s="89"/>
      <c r="Z114" s="135"/>
    </row>
    <row r="115" s="11" customFormat="1" ht="20.25" spans="1:26">
      <c r="A115" s="44"/>
      <c r="B115" s="44"/>
      <c r="C115" s="44"/>
      <c r="D115" s="66"/>
      <c r="E115" s="141"/>
      <c r="F115" s="142"/>
      <c r="G115" s="66"/>
      <c r="H115" s="66"/>
      <c r="I115" s="44"/>
      <c r="J115" s="44"/>
      <c r="K115" s="44"/>
      <c r="L115" s="44"/>
      <c r="M115" s="90"/>
      <c r="N115" s="90"/>
      <c r="O115" s="90"/>
      <c r="P115" s="90"/>
      <c r="Q115" s="44"/>
      <c r="R115" s="44"/>
      <c r="S115" s="44"/>
      <c r="T115" s="44"/>
      <c r="U115" s="142"/>
      <c r="V115" s="142"/>
      <c r="W115" s="44"/>
      <c r="X115" s="66"/>
      <c r="Y115" s="66"/>
      <c r="Z115" s="44"/>
    </row>
    <row r="116" ht="20.25" spans="1:26">
      <c r="A116" s="44"/>
      <c r="B116" s="44"/>
      <c r="C116" s="44"/>
      <c r="D116" s="66"/>
      <c r="E116" s="141"/>
      <c r="F116" s="44"/>
      <c r="G116" s="66"/>
      <c r="H116" s="66"/>
      <c r="I116" s="44"/>
      <c r="J116" s="44"/>
      <c r="K116" s="44"/>
      <c r="L116" s="44"/>
      <c r="M116" s="46"/>
      <c r="N116" s="46"/>
      <c r="O116" s="46"/>
      <c r="P116" s="46"/>
      <c r="Q116" s="44"/>
      <c r="R116" s="44"/>
      <c r="S116" s="44"/>
      <c r="T116" s="44"/>
      <c r="U116" s="82"/>
      <c r="V116" s="82"/>
      <c r="W116" s="82"/>
      <c r="X116" s="66"/>
      <c r="Y116" s="66"/>
      <c r="Z116" s="44"/>
    </row>
    <row r="117" s="11" customFormat="1" ht="37" customHeight="1" spans="1:26">
      <c r="A117" s="40" t="s">
        <v>69</v>
      </c>
      <c r="B117" s="41"/>
      <c r="C117" s="79"/>
      <c r="D117" s="79"/>
      <c r="E117" s="143"/>
      <c r="F117" s="43">
        <f>SUM(F118:F118)</f>
        <v>0</v>
      </c>
      <c r="G117" s="79"/>
      <c r="H117" s="79"/>
      <c r="I117" s="79"/>
      <c r="J117" s="79"/>
      <c r="K117" s="79"/>
      <c r="L117" s="79"/>
      <c r="M117" s="143"/>
      <c r="N117" s="143"/>
      <c r="O117" s="143"/>
      <c r="P117" s="143"/>
      <c r="Q117" s="43">
        <f t="shared" ref="Q117:U117" si="31">SUM(Q118:Q118)</f>
        <v>0</v>
      </c>
      <c r="R117" s="43">
        <f>SUM(R118:R118)</f>
        <v>0</v>
      </c>
      <c r="S117" s="43">
        <f>SUM(S118:S118)</f>
        <v>0</v>
      </c>
      <c r="T117" s="43">
        <f>SUM(T118:T118)</f>
        <v>0</v>
      </c>
      <c r="U117" s="43">
        <f>SUM(U118:U118)</f>
        <v>0</v>
      </c>
      <c r="V117" s="43"/>
      <c r="W117" s="43">
        <f>SUM(W118:W118)</f>
        <v>0</v>
      </c>
      <c r="X117" s="89"/>
      <c r="Y117" s="89"/>
      <c r="Z117" s="135"/>
    </row>
    <row r="118" s="16" customFormat="1" ht="28" customHeight="1" spans="1:26">
      <c r="A118" s="45"/>
      <c r="B118" s="45"/>
      <c r="C118" s="45"/>
      <c r="D118" s="138"/>
      <c r="E118" s="72"/>
      <c r="F118" s="44"/>
      <c r="G118" s="46"/>
      <c r="H118" s="46"/>
      <c r="I118" s="45"/>
      <c r="J118" s="45"/>
      <c r="K118" s="45"/>
      <c r="L118" s="46"/>
      <c r="M118" s="45"/>
      <c r="N118" s="45"/>
      <c r="O118" s="45"/>
      <c r="P118" s="45"/>
      <c r="Q118" s="45"/>
      <c r="R118" s="45"/>
      <c r="S118" s="45"/>
      <c r="T118" s="45"/>
      <c r="U118" s="45"/>
      <c r="V118" s="45"/>
      <c r="W118" s="44"/>
      <c r="X118" s="109"/>
      <c r="Y118" s="109"/>
      <c r="Z118" s="44"/>
    </row>
    <row r="119" s="11" customFormat="1" ht="43" customHeight="1" spans="1:26">
      <c r="A119" s="40" t="s">
        <v>70</v>
      </c>
      <c r="B119" s="41"/>
      <c r="C119" s="79"/>
      <c r="D119" s="79"/>
      <c r="E119" s="143"/>
      <c r="F119" s="43">
        <v>0</v>
      </c>
      <c r="G119" s="79"/>
      <c r="H119" s="79"/>
      <c r="I119" s="79"/>
      <c r="J119" s="79"/>
      <c r="K119" s="79"/>
      <c r="L119" s="79"/>
      <c r="M119" s="143"/>
      <c r="N119" s="143"/>
      <c r="O119" s="143"/>
      <c r="P119" s="143"/>
      <c r="Q119" s="43">
        <f t="shared" ref="Q119:U119" si="32">SUM(Q120)</f>
        <v>0</v>
      </c>
      <c r="R119" s="43">
        <f>SUM(R120)</f>
        <v>0</v>
      </c>
      <c r="S119" s="43">
        <f>SUM(S120)</f>
        <v>0</v>
      </c>
      <c r="T119" s="43">
        <f>SUM(T120)</f>
        <v>0</v>
      </c>
      <c r="U119" s="43">
        <f>SUM(U120)</f>
        <v>0</v>
      </c>
      <c r="V119" s="43"/>
      <c r="W119" s="135"/>
      <c r="X119" s="89"/>
      <c r="Y119" s="89"/>
      <c r="Z119" s="135"/>
    </row>
    <row r="120" s="3" customFormat="1" ht="20.25" spans="1:26">
      <c r="A120" s="44"/>
      <c r="B120" s="44"/>
      <c r="C120" s="44"/>
      <c r="D120" s="44"/>
      <c r="E120" s="141"/>
      <c r="F120" s="44"/>
      <c r="G120" s="44"/>
      <c r="H120" s="44"/>
      <c r="I120" s="44"/>
      <c r="J120" s="44"/>
      <c r="K120" s="44"/>
      <c r="L120" s="44"/>
      <c r="M120" s="44"/>
      <c r="N120" s="44"/>
      <c r="O120" s="44"/>
      <c r="P120" s="44"/>
      <c r="Q120" s="44"/>
      <c r="R120" s="44"/>
      <c r="S120" s="44"/>
      <c r="T120" s="44"/>
      <c r="U120" s="44"/>
      <c r="V120" s="44"/>
      <c r="W120" s="44"/>
      <c r="X120" s="44"/>
      <c r="Y120" s="44"/>
      <c r="Z120" s="44"/>
    </row>
    <row r="121" s="11" customFormat="1" ht="48" customHeight="1" spans="1:26">
      <c r="A121" s="40" t="s">
        <v>71</v>
      </c>
      <c r="B121" s="41"/>
      <c r="C121" s="79"/>
      <c r="D121" s="79"/>
      <c r="E121" s="79"/>
      <c r="F121" s="43">
        <f>SUM(F122:F124)</f>
        <v>3</v>
      </c>
      <c r="G121" s="79"/>
      <c r="H121" s="79"/>
      <c r="I121" s="79"/>
      <c r="J121" s="79"/>
      <c r="K121" s="79"/>
      <c r="L121" s="79"/>
      <c r="M121" s="79"/>
      <c r="N121" s="79"/>
      <c r="O121" s="79"/>
      <c r="P121" s="79"/>
      <c r="Q121" s="43">
        <f>SUM(Q122:Q124)</f>
        <v>112</v>
      </c>
      <c r="R121" s="43">
        <f t="shared" ref="R121:W121" si="33">SUM(R122:R124)</f>
        <v>112</v>
      </c>
      <c r="S121" s="43">
        <f>SUM(S122:S124)</f>
        <v>0</v>
      </c>
      <c r="T121" s="43">
        <f>SUM(T122:T124)</f>
        <v>0</v>
      </c>
      <c r="U121" s="43">
        <f>SUM(U122:U124)</f>
        <v>0</v>
      </c>
      <c r="V121" s="43">
        <f>SUM(V122:V124)</f>
        <v>112</v>
      </c>
      <c r="W121" s="43">
        <f>SUM(W122:W124)</f>
        <v>0</v>
      </c>
      <c r="X121" s="89"/>
      <c r="Y121" s="89"/>
      <c r="Z121" s="135"/>
    </row>
    <row r="122" s="10" customFormat="1" ht="132" customHeight="1" spans="1:26">
      <c r="A122" s="140" t="s">
        <v>234</v>
      </c>
      <c r="B122" s="45" t="s">
        <v>235</v>
      </c>
      <c r="C122" s="44" t="s">
        <v>236</v>
      </c>
      <c r="D122" s="44" t="s">
        <v>202</v>
      </c>
      <c r="E122" s="44" t="s">
        <v>237</v>
      </c>
      <c r="F122" s="44">
        <v>1</v>
      </c>
      <c r="G122" s="44" t="s">
        <v>151</v>
      </c>
      <c r="H122" s="44" t="s">
        <v>238</v>
      </c>
      <c r="I122" s="44" t="s">
        <v>128</v>
      </c>
      <c r="J122" s="44" t="s">
        <v>128</v>
      </c>
      <c r="K122" s="44" t="s">
        <v>128</v>
      </c>
      <c r="L122" s="44" t="s">
        <v>128</v>
      </c>
      <c r="M122" s="44">
        <v>267</v>
      </c>
      <c r="N122" s="44">
        <v>922</v>
      </c>
      <c r="O122" s="44">
        <v>1300</v>
      </c>
      <c r="P122" s="44">
        <v>5170</v>
      </c>
      <c r="Q122" s="44">
        <v>42</v>
      </c>
      <c r="R122" s="44">
        <v>42</v>
      </c>
      <c r="S122" s="44"/>
      <c r="T122" s="44"/>
      <c r="U122" s="44"/>
      <c r="V122" s="44">
        <v>42</v>
      </c>
      <c r="W122" s="44"/>
      <c r="X122" s="44" t="s">
        <v>238</v>
      </c>
      <c r="Y122" s="46" t="s">
        <v>181</v>
      </c>
      <c r="Z122" s="44" t="s">
        <v>130</v>
      </c>
    </row>
    <row r="123" s="5" customFormat="1" ht="97" customHeight="1" spans="1:26">
      <c r="A123" s="140" t="s">
        <v>239</v>
      </c>
      <c r="B123" s="45" t="s">
        <v>240</v>
      </c>
      <c r="C123" s="50" t="s">
        <v>241</v>
      </c>
      <c r="D123" s="44" t="s">
        <v>123</v>
      </c>
      <c r="E123" s="44" t="s">
        <v>242</v>
      </c>
      <c r="F123" s="44">
        <v>1</v>
      </c>
      <c r="G123" s="46" t="s">
        <v>138</v>
      </c>
      <c r="H123" s="46" t="s">
        <v>139</v>
      </c>
      <c r="I123" s="46" t="s">
        <v>128</v>
      </c>
      <c r="J123" s="46" t="s">
        <v>128</v>
      </c>
      <c r="K123" s="46" t="s">
        <v>128</v>
      </c>
      <c r="L123" s="46" t="s">
        <v>128</v>
      </c>
      <c r="M123" s="46">
        <v>144</v>
      </c>
      <c r="N123" s="46">
        <v>496</v>
      </c>
      <c r="O123" s="46">
        <v>958</v>
      </c>
      <c r="P123" s="46">
        <v>3301</v>
      </c>
      <c r="Q123" s="46">
        <v>30</v>
      </c>
      <c r="R123" s="46">
        <v>30</v>
      </c>
      <c r="S123" s="44"/>
      <c r="T123" s="44"/>
      <c r="U123" s="44"/>
      <c r="V123" s="46">
        <v>30</v>
      </c>
      <c r="W123" s="44"/>
      <c r="X123" s="46" t="s">
        <v>139</v>
      </c>
      <c r="Y123" s="46" t="s">
        <v>129</v>
      </c>
      <c r="Z123" s="44" t="s">
        <v>130</v>
      </c>
    </row>
    <row r="124" s="5" customFormat="1" ht="99" customHeight="1" spans="1:26">
      <c r="A124" s="140" t="s">
        <v>243</v>
      </c>
      <c r="B124" s="45" t="s">
        <v>244</v>
      </c>
      <c r="C124" s="50" t="s">
        <v>245</v>
      </c>
      <c r="D124" s="44" t="s">
        <v>123</v>
      </c>
      <c r="E124" s="44" t="s">
        <v>246</v>
      </c>
      <c r="F124" s="44">
        <v>1</v>
      </c>
      <c r="G124" s="44" t="s">
        <v>145</v>
      </c>
      <c r="H124" s="44" t="s">
        <v>157</v>
      </c>
      <c r="I124" s="46" t="s">
        <v>128</v>
      </c>
      <c r="J124" s="46" t="s">
        <v>128</v>
      </c>
      <c r="K124" s="46" t="s">
        <v>128</v>
      </c>
      <c r="L124" s="46" t="s">
        <v>128</v>
      </c>
      <c r="M124" s="46">
        <v>333</v>
      </c>
      <c r="N124" s="46">
        <v>1167</v>
      </c>
      <c r="O124" s="45">
        <v>1843</v>
      </c>
      <c r="P124" s="45">
        <v>7836</v>
      </c>
      <c r="Q124" s="44">
        <v>40</v>
      </c>
      <c r="R124" s="44">
        <v>40</v>
      </c>
      <c r="S124" s="44"/>
      <c r="T124" s="44"/>
      <c r="U124" s="44"/>
      <c r="V124" s="44">
        <v>40</v>
      </c>
      <c r="W124" s="44"/>
      <c r="X124" s="46" t="s">
        <v>207</v>
      </c>
      <c r="Y124" s="109" t="s">
        <v>129</v>
      </c>
      <c r="Z124" s="44" t="s">
        <v>130</v>
      </c>
    </row>
    <row r="125" s="11" customFormat="1" ht="30" customHeight="1" spans="1:26">
      <c r="A125" s="36" t="s">
        <v>72</v>
      </c>
      <c r="B125" s="37"/>
      <c r="C125" s="73"/>
      <c r="D125" s="73"/>
      <c r="E125" s="73"/>
      <c r="F125" s="39">
        <f>SUM(F126,F128,F130,F132,F139,F141)</f>
        <v>6</v>
      </c>
      <c r="G125" s="73"/>
      <c r="H125" s="73"/>
      <c r="I125" s="73"/>
      <c r="J125" s="73"/>
      <c r="K125" s="73"/>
      <c r="L125" s="73"/>
      <c r="M125" s="73"/>
      <c r="N125" s="73"/>
      <c r="O125" s="73"/>
      <c r="P125" s="73"/>
      <c r="Q125" s="122">
        <f>SUM(Q141,Q139,Q132,Q130,Q128,Q126)</f>
        <v>253</v>
      </c>
      <c r="R125" s="122">
        <f t="shared" ref="R125:W125" si="34">SUM(R141,R139,R132,R130,R128,R126)</f>
        <v>253</v>
      </c>
      <c r="S125" s="122">
        <f>SUM(S141,S139,S132,S130,S128,S126)</f>
        <v>0</v>
      </c>
      <c r="T125" s="122">
        <f>SUM(T141,T139,T132,T130,T128,T126)</f>
        <v>0</v>
      </c>
      <c r="U125" s="122">
        <f>SUM(U141,U139,U132,U130,U128,U126)</f>
        <v>0</v>
      </c>
      <c r="V125" s="122">
        <f>SUM(V141,V139,V132,V130,V128,V126)</f>
        <v>253</v>
      </c>
      <c r="W125" s="122">
        <f>SUM(W141,W139,W132,W130,W128,W126)</f>
        <v>0</v>
      </c>
      <c r="X125" s="123"/>
      <c r="Y125" s="123"/>
      <c r="Z125" s="134"/>
    </row>
    <row r="126" s="11" customFormat="1" ht="45" customHeight="1" spans="1:26">
      <c r="A126" s="40" t="s">
        <v>73</v>
      </c>
      <c r="B126" s="41"/>
      <c r="C126" s="79"/>
      <c r="D126" s="79"/>
      <c r="E126" s="79"/>
      <c r="F126" s="43">
        <v>0</v>
      </c>
      <c r="G126" s="79"/>
      <c r="H126" s="79"/>
      <c r="I126" s="79"/>
      <c r="J126" s="79"/>
      <c r="K126" s="79"/>
      <c r="L126" s="79"/>
      <c r="M126" s="79"/>
      <c r="N126" s="79"/>
      <c r="O126" s="79"/>
      <c r="P126" s="79"/>
      <c r="Q126" s="113"/>
      <c r="R126" s="43"/>
      <c r="S126" s="43"/>
      <c r="T126" s="43"/>
      <c r="U126" s="43"/>
      <c r="V126" s="43"/>
      <c r="W126" s="43"/>
      <c r="X126" s="89"/>
      <c r="Y126" s="89"/>
      <c r="Z126" s="135"/>
    </row>
    <row r="127" ht="30" customHeight="1" spans="1:26">
      <c r="A127" s="77" t="s">
        <v>175</v>
      </c>
      <c r="B127" s="77" t="s">
        <v>175</v>
      </c>
      <c r="C127" s="77" t="s">
        <v>175</v>
      </c>
      <c r="D127" s="77" t="s">
        <v>175</v>
      </c>
      <c r="E127" s="77" t="s">
        <v>175</v>
      </c>
      <c r="F127" s="78" t="s">
        <v>175</v>
      </c>
      <c r="G127" s="77" t="s">
        <v>175</v>
      </c>
      <c r="H127" s="77" t="s">
        <v>175</v>
      </c>
      <c r="I127" s="77"/>
      <c r="J127" s="77" t="s">
        <v>175</v>
      </c>
      <c r="K127" s="77"/>
      <c r="L127" s="77"/>
      <c r="M127" s="77" t="s">
        <v>175</v>
      </c>
      <c r="N127" s="77" t="s">
        <v>175</v>
      </c>
      <c r="O127" s="77" t="s">
        <v>175</v>
      </c>
      <c r="P127" s="77" t="s">
        <v>175</v>
      </c>
      <c r="Q127" s="117" t="s">
        <v>175</v>
      </c>
      <c r="R127" s="117" t="s">
        <v>175</v>
      </c>
      <c r="S127" s="117" t="s">
        <v>175</v>
      </c>
      <c r="T127" s="117" t="s">
        <v>175</v>
      </c>
      <c r="U127" s="117" t="s">
        <v>175</v>
      </c>
      <c r="V127" s="117"/>
      <c r="W127" s="117" t="s">
        <v>175</v>
      </c>
      <c r="X127" s="157" t="s">
        <v>175</v>
      </c>
      <c r="Y127" s="157" t="s">
        <v>175</v>
      </c>
      <c r="Z127" s="77" t="s">
        <v>175</v>
      </c>
    </row>
    <row r="128" s="11" customFormat="1" ht="30" customHeight="1" spans="1:26">
      <c r="A128" s="40" t="s">
        <v>74</v>
      </c>
      <c r="B128" s="41"/>
      <c r="C128" s="79"/>
      <c r="D128" s="79"/>
      <c r="E128" s="79"/>
      <c r="F128" s="43">
        <v>0</v>
      </c>
      <c r="G128" s="79"/>
      <c r="H128" s="79"/>
      <c r="I128" s="79"/>
      <c r="J128" s="79"/>
      <c r="K128" s="79"/>
      <c r="L128" s="79"/>
      <c r="M128" s="79"/>
      <c r="N128" s="79"/>
      <c r="O128" s="79"/>
      <c r="P128" s="79"/>
      <c r="Q128" s="113"/>
      <c r="R128" s="43"/>
      <c r="S128" s="43"/>
      <c r="T128" s="43"/>
      <c r="U128" s="43"/>
      <c r="V128" s="43"/>
      <c r="W128" s="43"/>
      <c r="X128" s="89"/>
      <c r="Y128" s="89"/>
      <c r="Z128" s="135"/>
    </row>
    <row r="129" ht="30" customHeight="1" spans="1:26">
      <c r="A129" s="77" t="s">
        <v>175</v>
      </c>
      <c r="B129" s="77" t="s">
        <v>175</v>
      </c>
      <c r="C129" s="77" t="s">
        <v>175</v>
      </c>
      <c r="D129" s="77" t="s">
        <v>175</v>
      </c>
      <c r="E129" s="77" t="s">
        <v>175</v>
      </c>
      <c r="F129" s="78" t="s">
        <v>175</v>
      </c>
      <c r="G129" s="77" t="s">
        <v>175</v>
      </c>
      <c r="H129" s="77" t="s">
        <v>175</v>
      </c>
      <c r="I129" s="77"/>
      <c r="J129" s="77" t="s">
        <v>175</v>
      </c>
      <c r="K129" s="77"/>
      <c r="L129" s="77"/>
      <c r="M129" s="77" t="s">
        <v>175</v>
      </c>
      <c r="N129" s="77" t="s">
        <v>175</v>
      </c>
      <c r="O129" s="77" t="s">
        <v>175</v>
      </c>
      <c r="P129" s="77" t="s">
        <v>175</v>
      </c>
      <c r="Q129" s="117" t="s">
        <v>175</v>
      </c>
      <c r="R129" s="117" t="s">
        <v>175</v>
      </c>
      <c r="S129" s="117" t="s">
        <v>175</v>
      </c>
      <c r="T129" s="117" t="s">
        <v>175</v>
      </c>
      <c r="U129" s="117" t="s">
        <v>175</v>
      </c>
      <c r="V129" s="117"/>
      <c r="W129" s="117" t="s">
        <v>175</v>
      </c>
      <c r="X129" s="157" t="s">
        <v>175</v>
      </c>
      <c r="Y129" s="157" t="s">
        <v>175</v>
      </c>
      <c r="Z129" s="77" t="s">
        <v>175</v>
      </c>
    </row>
    <row r="130" s="11" customFormat="1" ht="70" customHeight="1" spans="1:26">
      <c r="A130" s="40" t="s">
        <v>75</v>
      </c>
      <c r="B130" s="41"/>
      <c r="C130" s="79"/>
      <c r="D130" s="79"/>
      <c r="E130" s="79"/>
      <c r="F130" s="43">
        <v>0</v>
      </c>
      <c r="G130" s="79"/>
      <c r="H130" s="79"/>
      <c r="I130" s="79"/>
      <c r="J130" s="79"/>
      <c r="K130" s="79"/>
      <c r="L130" s="79"/>
      <c r="M130" s="79"/>
      <c r="N130" s="79"/>
      <c r="O130" s="79"/>
      <c r="P130" s="79"/>
      <c r="Q130" s="113"/>
      <c r="R130" s="43"/>
      <c r="S130" s="43"/>
      <c r="T130" s="43"/>
      <c r="U130" s="43"/>
      <c r="V130" s="43"/>
      <c r="W130" s="43"/>
      <c r="X130" s="89"/>
      <c r="Y130" s="89"/>
      <c r="Z130" s="135"/>
    </row>
    <row r="131" ht="30" customHeight="1" spans="1:26">
      <c r="A131" s="79" t="s">
        <v>175</v>
      </c>
      <c r="B131" s="79" t="s">
        <v>175</v>
      </c>
      <c r="C131" s="79" t="s">
        <v>175</v>
      </c>
      <c r="D131" s="79" t="s">
        <v>175</v>
      </c>
      <c r="E131" s="79" t="s">
        <v>175</v>
      </c>
      <c r="F131" s="113" t="s">
        <v>175</v>
      </c>
      <c r="G131" s="79" t="s">
        <v>175</v>
      </c>
      <c r="H131" s="79" t="s">
        <v>175</v>
      </c>
      <c r="I131" s="79"/>
      <c r="J131" s="79" t="s">
        <v>175</v>
      </c>
      <c r="K131" s="79"/>
      <c r="L131" s="79"/>
      <c r="M131" s="79" t="s">
        <v>175</v>
      </c>
      <c r="N131" s="79" t="s">
        <v>175</v>
      </c>
      <c r="O131" s="79" t="s">
        <v>175</v>
      </c>
      <c r="P131" s="79" t="s">
        <v>175</v>
      </c>
      <c r="Q131" s="113" t="s">
        <v>175</v>
      </c>
      <c r="R131" s="113" t="s">
        <v>175</v>
      </c>
      <c r="S131" s="113" t="s">
        <v>175</v>
      </c>
      <c r="T131" s="113" t="s">
        <v>175</v>
      </c>
      <c r="U131" s="113" t="s">
        <v>175</v>
      </c>
      <c r="V131" s="113"/>
      <c r="W131" s="113" t="s">
        <v>175</v>
      </c>
      <c r="X131" s="79" t="s">
        <v>175</v>
      </c>
      <c r="Y131" s="79" t="s">
        <v>175</v>
      </c>
      <c r="Z131" s="79" t="s">
        <v>175</v>
      </c>
    </row>
    <row r="132" s="17" customFormat="1" ht="39" customHeight="1" spans="1:26">
      <c r="A132" s="159" t="s">
        <v>76</v>
      </c>
      <c r="B132" s="159"/>
      <c r="C132" s="159"/>
      <c r="D132" s="159"/>
      <c r="E132" s="159"/>
      <c r="F132" s="113">
        <f>SUM(F133:F138)</f>
        <v>6</v>
      </c>
      <c r="G132" s="159"/>
      <c r="H132" s="159"/>
      <c r="I132" s="159"/>
      <c r="J132" s="159"/>
      <c r="K132" s="159"/>
      <c r="L132" s="159"/>
      <c r="M132" s="159"/>
      <c r="N132" s="159"/>
      <c r="O132" s="159"/>
      <c r="P132" s="159"/>
      <c r="Q132" s="113">
        <f>SUM(Q133:Q138)</f>
        <v>253</v>
      </c>
      <c r="R132" s="113">
        <f t="shared" ref="R132:W132" si="35">SUM(R133:R138)</f>
        <v>253</v>
      </c>
      <c r="S132" s="113">
        <f>SUM(S133:S138)</f>
        <v>0</v>
      </c>
      <c r="T132" s="113">
        <f>SUM(T133:T138)</f>
        <v>0</v>
      </c>
      <c r="U132" s="113">
        <f>SUM(U133:U138)</f>
        <v>0</v>
      </c>
      <c r="V132" s="113">
        <f>SUM(V133:V138)</f>
        <v>253</v>
      </c>
      <c r="W132" s="113">
        <f>SUM(W133:W138)</f>
        <v>0</v>
      </c>
      <c r="X132" s="159"/>
      <c r="Y132" s="159"/>
      <c r="Z132" s="159"/>
    </row>
    <row r="133" s="16" customFormat="1" ht="127" customHeight="1" spans="1:26">
      <c r="A133" s="160" t="s">
        <v>247</v>
      </c>
      <c r="B133" s="45" t="s">
        <v>248</v>
      </c>
      <c r="C133" s="45" t="s">
        <v>249</v>
      </c>
      <c r="D133" s="138" t="s">
        <v>202</v>
      </c>
      <c r="E133" s="72" t="s">
        <v>203</v>
      </c>
      <c r="F133" s="44">
        <v>1</v>
      </c>
      <c r="G133" s="46" t="s">
        <v>145</v>
      </c>
      <c r="H133" s="46" t="s">
        <v>146</v>
      </c>
      <c r="I133" s="46" t="s">
        <v>128</v>
      </c>
      <c r="J133" s="46" t="s">
        <v>128</v>
      </c>
      <c r="K133" s="46" t="s">
        <v>128</v>
      </c>
      <c r="L133" s="46" t="s">
        <v>128</v>
      </c>
      <c r="M133" s="46">
        <v>357</v>
      </c>
      <c r="N133" s="46">
        <v>1066</v>
      </c>
      <c r="O133" s="46">
        <v>1620</v>
      </c>
      <c r="P133" s="46">
        <v>4921</v>
      </c>
      <c r="Q133" s="46">
        <v>48.75</v>
      </c>
      <c r="R133" s="46">
        <v>48.75</v>
      </c>
      <c r="S133" s="46"/>
      <c r="T133" s="46"/>
      <c r="U133" s="46"/>
      <c r="V133" s="46">
        <v>48.75</v>
      </c>
      <c r="W133" s="46"/>
      <c r="X133" s="109" t="s">
        <v>181</v>
      </c>
      <c r="Y133" s="109" t="s">
        <v>181</v>
      </c>
      <c r="Z133" s="44" t="s">
        <v>130</v>
      </c>
    </row>
    <row r="134" s="16" customFormat="1" ht="120" customHeight="1" spans="1:26">
      <c r="A134" s="160" t="s">
        <v>250</v>
      </c>
      <c r="B134" s="45" t="s">
        <v>251</v>
      </c>
      <c r="C134" s="45" t="s">
        <v>249</v>
      </c>
      <c r="D134" s="138" t="s">
        <v>202</v>
      </c>
      <c r="E134" s="50" t="s">
        <v>214</v>
      </c>
      <c r="F134" s="44">
        <v>1</v>
      </c>
      <c r="G134" s="82" t="s">
        <v>145</v>
      </c>
      <c r="H134" s="46" t="s">
        <v>215</v>
      </c>
      <c r="I134" s="46" t="s">
        <v>128</v>
      </c>
      <c r="J134" s="46" t="s">
        <v>128</v>
      </c>
      <c r="K134" s="46" t="s">
        <v>128</v>
      </c>
      <c r="L134" s="46" t="s">
        <v>128</v>
      </c>
      <c r="M134" s="46">
        <v>369</v>
      </c>
      <c r="N134" s="46">
        <v>1017</v>
      </c>
      <c r="O134" s="44">
        <v>1660</v>
      </c>
      <c r="P134" s="44">
        <v>4843</v>
      </c>
      <c r="Q134" s="46">
        <v>48.75</v>
      </c>
      <c r="R134" s="46">
        <v>48.75</v>
      </c>
      <c r="S134" s="46"/>
      <c r="T134" s="46"/>
      <c r="U134" s="46"/>
      <c r="V134" s="46">
        <v>48.75</v>
      </c>
      <c r="W134" s="46"/>
      <c r="X134" s="109" t="s">
        <v>181</v>
      </c>
      <c r="Y134" s="109" t="s">
        <v>181</v>
      </c>
      <c r="Z134" s="44" t="s">
        <v>130</v>
      </c>
    </row>
    <row r="135" s="10" customFormat="1" ht="111" customHeight="1" spans="1:26">
      <c r="A135" s="160" t="s">
        <v>252</v>
      </c>
      <c r="B135" s="45" t="s">
        <v>253</v>
      </c>
      <c r="C135" s="45" t="s">
        <v>254</v>
      </c>
      <c r="D135" s="138" t="s">
        <v>202</v>
      </c>
      <c r="E135" s="50" t="s">
        <v>255</v>
      </c>
      <c r="F135" s="44">
        <v>1</v>
      </c>
      <c r="G135" s="82" t="s">
        <v>188</v>
      </c>
      <c r="H135" s="82" t="s">
        <v>256</v>
      </c>
      <c r="I135" s="46" t="s">
        <v>128</v>
      </c>
      <c r="J135" s="46" t="s">
        <v>128</v>
      </c>
      <c r="K135" s="46" t="s">
        <v>128</v>
      </c>
      <c r="L135" s="46" t="s">
        <v>128</v>
      </c>
      <c r="M135" s="46">
        <v>155</v>
      </c>
      <c r="N135" s="46">
        <v>489</v>
      </c>
      <c r="O135" s="46">
        <v>1100</v>
      </c>
      <c r="P135" s="46">
        <v>4570</v>
      </c>
      <c r="Q135" s="46">
        <v>32.5</v>
      </c>
      <c r="R135" s="46">
        <v>32.5</v>
      </c>
      <c r="S135" s="46"/>
      <c r="T135" s="46"/>
      <c r="U135" s="46"/>
      <c r="V135" s="46">
        <v>32.5</v>
      </c>
      <c r="W135" s="141"/>
      <c r="X135" s="109" t="s">
        <v>181</v>
      </c>
      <c r="Y135" s="109" t="s">
        <v>181</v>
      </c>
      <c r="Z135" s="44" t="s">
        <v>130</v>
      </c>
    </row>
    <row r="136" s="10" customFormat="1" ht="111" customHeight="1" spans="1:26">
      <c r="A136" s="160" t="s">
        <v>257</v>
      </c>
      <c r="B136" s="45" t="s">
        <v>258</v>
      </c>
      <c r="C136" s="45" t="s">
        <v>254</v>
      </c>
      <c r="D136" s="138" t="s">
        <v>202</v>
      </c>
      <c r="E136" s="50" t="s">
        <v>259</v>
      </c>
      <c r="F136" s="44">
        <v>1</v>
      </c>
      <c r="G136" s="82" t="s">
        <v>188</v>
      </c>
      <c r="H136" s="82" t="s">
        <v>260</v>
      </c>
      <c r="I136" s="46" t="s">
        <v>127</v>
      </c>
      <c r="J136" s="46" t="s">
        <v>128</v>
      </c>
      <c r="K136" s="46" t="s">
        <v>128</v>
      </c>
      <c r="L136" s="46" t="s">
        <v>127</v>
      </c>
      <c r="M136" s="46">
        <v>138</v>
      </c>
      <c r="N136" s="46">
        <v>364</v>
      </c>
      <c r="O136" s="46">
        <v>899</v>
      </c>
      <c r="P136" s="46">
        <v>2956</v>
      </c>
      <c r="Q136" s="46">
        <v>32.5</v>
      </c>
      <c r="R136" s="46">
        <v>32.5</v>
      </c>
      <c r="S136" s="46"/>
      <c r="T136" s="46"/>
      <c r="U136" s="46"/>
      <c r="V136" s="46">
        <v>32.5</v>
      </c>
      <c r="W136" s="141"/>
      <c r="X136" s="109" t="s">
        <v>181</v>
      </c>
      <c r="Y136" s="109" t="s">
        <v>181</v>
      </c>
      <c r="Z136" s="44" t="s">
        <v>130</v>
      </c>
    </row>
    <row r="137" s="10" customFormat="1" ht="111" customHeight="1" spans="1:26">
      <c r="A137" s="160" t="s">
        <v>261</v>
      </c>
      <c r="B137" s="45" t="s">
        <v>262</v>
      </c>
      <c r="C137" s="45" t="s">
        <v>254</v>
      </c>
      <c r="D137" s="138" t="s">
        <v>202</v>
      </c>
      <c r="E137" s="50" t="s">
        <v>263</v>
      </c>
      <c r="F137" s="44">
        <v>1</v>
      </c>
      <c r="G137" s="82" t="s">
        <v>188</v>
      </c>
      <c r="H137" s="82" t="s">
        <v>264</v>
      </c>
      <c r="I137" s="46" t="s">
        <v>128</v>
      </c>
      <c r="J137" s="46" t="s">
        <v>128</v>
      </c>
      <c r="K137" s="46" t="s">
        <v>128</v>
      </c>
      <c r="L137" s="46" t="s">
        <v>128</v>
      </c>
      <c r="M137" s="46">
        <v>99</v>
      </c>
      <c r="N137" s="46">
        <v>260</v>
      </c>
      <c r="O137" s="46">
        <v>832</v>
      </c>
      <c r="P137" s="46">
        <v>2586</v>
      </c>
      <c r="Q137" s="46">
        <v>32.5</v>
      </c>
      <c r="R137" s="46">
        <v>32.5</v>
      </c>
      <c r="S137" s="46"/>
      <c r="T137" s="46"/>
      <c r="U137" s="46"/>
      <c r="V137" s="46">
        <v>32.5</v>
      </c>
      <c r="W137" s="141"/>
      <c r="X137" s="109" t="s">
        <v>181</v>
      </c>
      <c r="Y137" s="109" t="s">
        <v>181</v>
      </c>
      <c r="Z137" s="44" t="s">
        <v>130</v>
      </c>
    </row>
    <row r="138" s="10" customFormat="1" ht="111" customHeight="1" spans="1:26">
      <c r="A138" s="160" t="s">
        <v>265</v>
      </c>
      <c r="B138" s="45" t="s">
        <v>266</v>
      </c>
      <c r="C138" s="45" t="s">
        <v>267</v>
      </c>
      <c r="D138" s="138" t="s">
        <v>202</v>
      </c>
      <c r="E138" s="50" t="s">
        <v>268</v>
      </c>
      <c r="F138" s="44">
        <v>1</v>
      </c>
      <c r="G138" s="82" t="s">
        <v>125</v>
      </c>
      <c r="H138" s="82" t="s">
        <v>166</v>
      </c>
      <c r="I138" s="46" t="s">
        <v>128</v>
      </c>
      <c r="J138" s="46" t="s">
        <v>128</v>
      </c>
      <c r="K138" s="46" t="s">
        <v>128</v>
      </c>
      <c r="L138" s="46" t="s">
        <v>128</v>
      </c>
      <c r="M138" s="46">
        <v>197</v>
      </c>
      <c r="N138" s="46">
        <v>640</v>
      </c>
      <c r="O138" s="46">
        <v>1321</v>
      </c>
      <c r="P138" s="46">
        <v>4689</v>
      </c>
      <c r="Q138" s="46">
        <v>58</v>
      </c>
      <c r="R138" s="46">
        <v>58</v>
      </c>
      <c r="S138" s="46"/>
      <c r="T138" s="46"/>
      <c r="U138" s="46"/>
      <c r="V138" s="46">
        <v>58</v>
      </c>
      <c r="W138" s="141"/>
      <c r="X138" s="109" t="s">
        <v>181</v>
      </c>
      <c r="Y138" s="109" t="s">
        <v>181</v>
      </c>
      <c r="Z138" s="44" t="s">
        <v>130</v>
      </c>
    </row>
    <row r="139" s="11" customFormat="1" ht="51" customHeight="1" spans="1:26">
      <c r="A139" s="40" t="s">
        <v>77</v>
      </c>
      <c r="B139" s="41"/>
      <c r="C139" s="79"/>
      <c r="D139" s="79"/>
      <c r="E139" s="79"/>
      <c r="F139" s="43">
        <v>0</v>
      </c>
      <c r="G139" s="79"/>
      <c r="H139" s="79"/>
      <c r="I139" s="79"/>
      <c r="J139" s="79"/>
      <c r="K139" s="79"/>
      <c r="L139" s="79"/>
      <c r="M139" s="79"/>
      <c r="N139" s="79"/>
      <c r="O139" s="79"/>
      <c r="P139" s="135"/>
      <c r="Q139" s="170"/>
      <c r="R139" s="170"/>
      <c r="S139" s="170"/>
      <c r="T139" s="170"/>
      <c r="U139" s="170"/>
      <c r="V139" s="170"/>
      <c r="W139" s="170"/>
      <c r="X139" s="89"/>
      <c r="Y139" s="89"/>
      <c r="Z139" s="135"/>
    </row>
    <row r="140" ht="30" customHeight="1" spans="1:26">
      <c r="A140" s="52"/>
      <c r="B140" s="52">
        <v>1</v>
      </c>
      <c r="C140" s="53"/>
      <c r="D140" s="53"/>
      <c r="E140" s="53"/>
      <c r="F140" s="56"/>
      <c r="G140" s="53"/>
      <c r="H140" s="53"/>
      <c r="I140" s="53"/>
      <c r="J140" s="53"/>
      <c r="K140" s="53"/>
      <c r="L140" s="53"/>
      <c r="M140" s="53"/>
      <c r="N140" s="53"/>
      <c r="O140" s="53"/>
      <c r="P140" s="147"/>
      <c r="Q140" s="119"/>
      <c r="R140" s="119"/>
      <c r="S140" s="119"/>
      <c r="T140" s="119"/>
      <c r="U140" s="119"/>
      <c r="V140" s="119"/>
      <c r="W140" s="119"/>
      <c r="X140" s="147"/>
      <c r="Y140" s="147"/>
      <c r="Z140" s="158"/>
    </row>
    <row r="141" s="11" customFormat="1" ht="84" spans="1:26">
      <c r="A141" s="40" t="s">
        <v>269</v>
      </c>
      <c r="B141" s="41"/>
      <c r="C141" s="79"/>
      <c r="D141" s="79"/>
      <c r="E141" s="79"/>
      <c r="F141" s="43">
        <v>0</v>
      </c>
      <c r="G141" s="79"/>
      <c r="H141" s="79"/>
      <c r="I141" s="79"/>
      <c r="J141" s="79"/>
      <c r="K141" s="79"/>
      <c r="L141" s="79"/>
      <c r="M141" s="79"/>
      <c r="N141" s="79"/>
      <c r="O141" s="79"/>
      <c r="P141" s="135"/>
      <c r="Q141" s="170"/>
      <c r="R141" s="170"/>
      <c r="S141" s="170"/>
      <c r="T141" s="170"/>
      <c r="U141" s="170"/>
      <c r="V141" s="170"/>
      <c r="W141" s="170"/>
      <c r="X141" s="89"/>
      <c r="Y141" s="89"/>
      <c r="Z141" s="135"/>
    </row>
    <row r="142" ht="30" customHeight="1" spans="1:26">
      <c r="A142" s="77" t="s">
        <v>175</v>
      </c>
      <c r="B142" s="77" t="s">
        <v>175</v>
      </c>
      <c r="C142" s="77" t="s">
        <v>175</v>
      </c>
      <c r="D142" s="77" t="s">
        <v>175</v>
      </c>
      <c r="E142" s="77" t="s">
        <v>175</v>
      </c>
      <c r="F142" s="78" t="s">
        <v>175</v>
      </c>
      <c r="G142" s="77" t="s">
        <v>175</v>
      </c>
      <c r="H142" s="77" t="s">
        <v>175</v>
      </c>
      <c r="I142" s="77"/>
      <c r="J142" s="77" t="s">
        <v>175</v>
      </c>
      <c r="K142" s="77"/>
      <c r="L142" s="77"/>
      <c r="M142" s="77" t="s">
        <v>175</v>
      </c>
      <c r="N142" s="77" t="s">
        <v>175</v>
      </c>
      <c r="O142" s="77" t="s">
        <v>175</v>
      </c>
      <c r="P142" s="77" t="s">
        <v>175</v>
      </c>
      <c r="Q142" s="171" t="s">
        <v>175</v>
      </c>
      <c r="R142" s="171" t="s">
        <v>175</v>
      </c>
      <c r="S142" s="171" t="s">
        <v>175</v>
      </c>
      <c r="T142" s="171" t="s">
        <v>175</v>
      </c>
      <c r="U142" s="171" t="s">
        <v>175</v>
      </c>
      <c r="V142" s="171" t="s">
        <v>175</v>
      </c>
      <c r="W142" s="171" t="s">
        <v>175</v>
      </c>
      <c r="X142" s="157" t="s">
        <v>175</v>
      </c>
      <c r="Y142" s="157" t="s">
        <v>175</v>
      </c>
      <c r="Z142" s="77" t="s">
        <v>175</v>
      </c>
    </row>
    <row r="143" s="11" customFormat="1" ht="30" customHeight="1" spans="1:26">
      <c r="A143" s="32" t="s">
        <v>79</v>
      </c>
      <c r="B143" s="33"/>
      <c r="C143" s="83"/>
      <c r="D143" s="83"/>
      <c r="E143" s="83"/>
      <c r="F143" s="35">
        <f>SUM(F144)</f>
        <v>0</v>
      </c>
      <c r="G143" s="83"/>
      <c r="H143" s="83"/>
      <c r="I143" s="83"/>
      <c r="J143" s="83"/>
      <c r="K143" s="83"/>
      <c r="L143" s="83"/>
      <c r="M143" s="83"/>
      <c r="N143" s="83"/>
      <c r="O143" s="83"/>
      <c r="P143" s="133"/>
      <c r="Q143" s="35"/>
      <c r="R143" s="35"/>
      <c r="S143" s="35"/>
      <c r="T143" s="35"/>
      <c r="U143" s="35"/>
      <c r="V143" s="35"/>
      <c r="W143" s="172"/>
      <c r="X143" s="121"/>
      <c r="Y143" s="121"/>
      <c r="Z143" s="133"/>
    </row>
    <row r="144" s="11" customFormat="1" ht="30" customHeight="1" spans="1:26">
      <c r="A144" s="36" t="s">
        <v>80</v>
      </c>
      <c r="B144" s="37"/>
      <c r="C144" s="73"/>
      <c r="D144" s="73"/>
      <c r="E144" s="73"/>
      <c r="F144" s="39">
        <f>SUM(F145,F147,F149)</f>
        <v>0</v>
      </c>
      <c r="G144" s="73"/>
      <c r="H144" s="73"/>
      <c r="I144" s="73"/>
      <c r="J144" s="73"/>
      <c r="K144" s="73"/>
      <c r="L144" s="73"/>
      <c r="M144" s="73"/>
      <c r="N144" s="73"/>
      <c r="O144" s="73"/>
      <c r="P144" s="134"/>
      <c r="Q144" s="39"/>
      <c r="R144" s="39"/>
      <c r="S144" s="39"/>
      <c r="T144" s="39"/>
      <c r="U144" s="39"/>
      <c r="V144" s="39"/>
      <c r="W144" s="173"/>
      <c r="X144" s="123"/>
      <c r="Y144" s="123"/>
      <c r="Z144" s="134"/>
    </row>
    <row r="145" s="11" customFormat="1" ht="30" customHeight="1" spans="1:26">
      <c r="A145" s="40" t="s">
        <v>81</v>
      </c>
      <c r="B145" s="41"/>
      <c r="C145" s="79"/>
      <c r="D145" s="79"/>
      <c r="E145" s="79"/>
      <c r="F145" s="43">
        <v>0</v>
      </c>
      <c r="G145" s="79"/>
      <c r="H145" s="79"/>
      <c r="I145" s="79"/>
      <c r="J145" s="79"/>
      <c r="K145" s="79"/>
      <c r="L145" s="79"/>
      <c r="M145" s="79"/>
      <c r="N145" s="79"/>
      <c r="O145" s="79"/>
      <c r="P145" s="135"/>
      <c r="Q145" s="43"/>
      <c r="R145" s="43"/>
      <c r="S145" s="43"/>
      <c r="T145" s="43"/>
      <c r="U145" s="43"/>
      <c r="V145" s="43"/>
      <c r="W145" s="170"/>
      <c r="X145" s="89"/>
      <c r="Y145" s="89"/>
      <c r="Z145" s="135"/>
    </row>
    <row r="146" ht="30" customHeight="1" spans="1:26">
      <c r="A146" s="52"/>
      <c r="B146" s="161"/>
      <c r="C146" s="53"/>
      <c r="D146" s="53"/>
      <c r="E146" s="53"/>
      <c r="F146" s="56"/>
      <c r="G146" s="53"/>
      <c r="H146" s="53"/>
      <c r="I146" s="53"/>
      <c r="J146" s="53"/>
      <c r="K146" s="53"/>
      <c r="L146" s="53"/>
      <c r="M146" s="53"/>
      <c r="N146" s="53"/>
      <c r="O146" s="53"/>
      <c r="P146" s="147"/>
      <c r="Q146" s="82"/>
      <c r="R146" s="82"/>
      <c r="S146" s="82"/>
      <c r="T146" s="82"/>
      <c r="U146" s="82"/>
      <c r="V146" s="82"/>
      <c r="W146" s="119"/>
      <c r="X146" s="147"/>
      <c r="Y146" s="147"/>
      <c r="Z146" s="158"/>
    </row>
    <row r="147" s="11" customFormat="1" ht="43" customHeight="1" spans="1:26">
      <c r="A147" s="40" t="s">
        <v>82</v>
      </c>
      <c r="B147" s="41"/>
      <c r="C147" s="79"/>
      <c r="D147" s="79"/>
      <c r="E147" s="79"/>
      <c r="F147" s="43">
        <v>0</v>
      </c>
      <c r="G147" s="79"/>
      <c r="H147" s="79"/>
      <c r="I147" s="79"/>
      <c r="J147" s="79"/>
      <c r="K147" s="79"/>
      <c r="L147" s="79"/>
      <c r="M147" s="79"/>
      <c r="N147" s="79"/>
      <c r="O147" s="79"/>
      <c r="P147" s="135"/>
      <c r="Q147" s="43"/>
      <c r="R147" s="43"/>
      <c r="S147" s="43"/>
      <c r="T147" s="43"/>
      <c r="U147" s="43"/>
      <c r="V147" s="43"/>
      <c r="W147" s="170"/>
      <c r="X147" s="89"/>
      <c r="Y147" s="89"/>
      <c r="Z147" s="135"/>
    </row>
    <row r="148" ht="30" customHeight="1" spans="1:26">
      <c r="A148" s="52"/>
      <c r="B148" s="52"/>
      <c r="C148" s="53"/>
      <c r="D148" s="53"/>
      <c r="E148" s="53"/>
      <c r="F148" s="56"/>
      <c r="G148" s="53"/>
      <c r="H148" s="53"/>
      <c r="I148" s="53"/>
      <c r="J148" s="53"/>
      <c r="K148" s="53"/>
      <c r="L148" s="53"/>
      <c r="M148" s="53"/>
      <c r="N148" s="53"/>
      <c r="O148" s="53"/>
      <c r="P148" s="147"/>
      <c r="Q148" s="82"/>
      <c r="R148" s="82"/>
      <c r="S148" s="82"/>
      <c r="T148" s="82"/>
      <c r="U148" s="82"/>
      <c r="V148" s="82"/>
      <c r="W148" s="119"/>
      <c r="X148" s="147"/>
      <c r="Y148" s="147"/>
      <c r="Z148" s="158"/>
    </row>
    <row r="149" s="4" customFormat="1" ht="30" customHeight="1" spans="1:26">
      <c r="A149" s="40" t="s">
        <v>83</v>
      </c>
      <c r="B149" s="41"/>
      <c r="C149" s="76"/>
      <c r="D149" s="76"/>
      <c r="E149" s="76"/>
      <c r="F149" s="43">
        <f>SUM(F150)</f>
        <v>0</v>
      </c>
      <c r="G149" s="76"/>
      <c r="H149" s="76"/>
      <c r="I149" s="76"/>
      <c r="J149" s="76"/>
      <c r="K149" s="76"/>
      <c r="L149" s="76"/>
      <c r="M149" s="76"/>
      <c r="N149" s="76"/>
      <c r="O149" s="76"/>
      <c r="P149" s="76"/>
      <c r="Q149" s="113">
        <f t="shared" ref="Q149:U149" si="36">SUM(Q150)</f>
        <v>0</v>
      </c>
      <c r="R149" s="113">
        <f>SUM(R150)</f>
        <v>0</v>
      </c>
      <c r="S149" s="113">
        <f>SUM(S150)</f>
        <v>0</v>
      </c>
      <c r="T149" s="113">
        <f>SUM(T150)</f>
        <v>0</v>
      </c>
      <c r="U149" s="113">
        <f>SUM(U150)</f>
        <v>0</v>
      </c>
      <c r="V149" s="113"/>
      <c r="W149" s="174"/>
      <c r="X149" s="149"/>
      <c r="Y149" s="149"/>
      <c r="Z149" s="148"/>
    </row>
    <row r="150" s="14" customFormat="1" ht="20.25" spans="1:26">
      <c r="A150" s="142"/>
      <c r="B150" s="68"/>
      <c r="C150" s="68"/>
      <c r="D150" s="68"/>
      <c r="E150" s="68"/>
      <c r="F150" s="68"/>
      <c r="G150" s="68"/>
      <c r="H150" s="68"/>
      <c r="I150" s="68"/>
      <c r="J150" s="68"/>
      <c r="K150" s="68"/>
      <c r="L150" s="68"/>
      <c r="M150" s="68"/>
      <c r="N150" s="169"/>
      <c r="O150" s="169"/>
      <c r="P150" s="82"/>
      <c r="Q150" s="82"/>
      <c r="R150" s="82"/>
      <c r="S150" s="82"/>
      <c r="T150" s="82"/>
      <c r="U150" s="82"/>
      <c r="V150" s="82"/>
      <c r="W150" s="82"/>
      <c r="X150" s="82"/>
      <c r="Y150" s="82"/>
      <c r="Z150" s="55"/>
    </row>
    <row r="151" s="11" customFormat="1" ht="30" customHeight="1" spans="1:26">
      <c r="A151" s="32" t="s">
        <v>84</v>
      </c>
      <c r="B151" s="33"/>
      <c r="C151" s="83"/>
      <c r="D151" s="83"/>
      <c r="E151" s="83"/>
      <c r="F151" s="35">
        <f>SUM(F152,F155)</f>
        <v>0</v>
      </c>
      <c r="G151" s="83"/>
      <c r="H151" s="83"/>
      <c r="I151" s="83"/>
      <c r="J151" s="83"/>
      <c r="K151" s="83"/>
      <c r="L151" s="83"/>
      <c r="M151" s="83"/>
      <c r="N151" s="83"/>
      <c r="O151" s="83"/>
      <c r="P151" s="133"/>
      <c r="Q151" s="35">
        <f t="shared" ref="Q151:U151" si="37">SUM(Q152,Q155)</f>
        <v>0</v>
      </c>
      <c r="R151" s="35">
        <f>SUM(R152,R155)</f>
        <v>0</v>
      </c>
      <c r="S151" s="35">
        <f>SUM(S152,S155)</f>
        <v>0</v>
      </c>
      <c r="T151" s="35">
        <f>SUM(T152,T155)</f>
        <v>0</v>
      </c>
      <c r="U151" s="35">
        <f>SUM(U152,U155)</f>
        <v>0</v>
      </c>
      <c r="V151" s="35"/>
      <c r="W151" s="172"/>
      <c r="X151" s="121"/>
      <c r="Y151" s="121"/>
      <c r="Z151" s="133"/>
    </row>
    <row r="152" s="11" customFormat="1" ht="30" customHeight="1" spans="1:26">
      <c r="A152" s="162" t="s">
        <v>85</v>
      </c>
      <c r="B152" s="37"/>
      <c r="C152" s="73"/>
      <c r="D152" s="73"/>
      <c r="E152" s="73"/>
      <c r="F152" s="39">
        <f>SUM(F153)</f>
        <v>0</v>
      </c>
      <c r="G152" s="73"/>
      <c r="H152" s="73"/>
      <c r="I152" s="73"/>
      <c r="J152" s="73"/>
      <c r="K152" s="73"/>
      <c r="L152" s="73"/>
      <c r="M152" s="73"/>
      <c r="N152" s="73"/>
      <c r="O152" s="73"/>
      <c r="P152" s="134"/>
      <c r="Q152" s="39"/>
      <c r="R152" s="39"/>
      <c r="S152" s="39"/>
      <c r="T152" s="39"/>
      <c r="U152" s="39"/>
      <c r="V152" s="39"/>
      <c r="W152" s="173"/>
      <c r="X152" s="123"/>
      <c r="Y152" s="123"/>
      <c r="Z152" s="134"/>
    </row>
    <row r="153" s="11" customFormat="1" ht="46" customHeight="1" spans="1:26">
      <c r="A153" s="40" t="s">
        <v>270</v>
      </c>
      <c r="B153" s="41"/>
      <c r="C153" s="79"/>
      <c r="D153" s="79"/>
      <c r="E153" s="79"/>
      <c r="F153" s="43">
        <v>0</v>
      </c>
      <c r="G153" s="79"/>
      <c r="H153" s="79"/>
      <c r="I153" s="79"/>
      <c r="J153" s="79"/>
      <c r="K153" s="79"/>
      <c r="L153" s="79"/>
      <c r="M153" s="79"/>
      <c r="N153" s="79"/>
      <c r="O153" s="79"/>
      <c r="P153" s="135"/>
      <c r="Q153" s="43"/>
      <c r="R153" s="43"/>
      <c r="S153" s="43"/>
      <c r="T153" s="43"/>
      <c r="U153" s="43"/>
      <c r="V153" s="43"/>
      <c r="W153" s="170"/>
      <c r="X153" s="89"/>
      <c r="Y153" s="89"/>
      <c r="Z153" s="135"/>
    </row>
    <row r="154" ht="23" customHeight="1" spans="1:26">
      <c r="A154" s="52"/>
      <c r="B154" s="52">
        <v>1</v>
      </c>
      <c r="C154" s="53"/>
      <c r="D154" s="53"/>
      <c r="E154" s="53"/>
      <c r="F154" s="56"/>
      <c r="G154" s="53"/>
      <c r="H154" s="53"/>
      <c r="I154" s="53"/>
      <c r="J154" s="53"/>
      <c r="K154" s="53"/>
      <c r="L154" s="53"/>
      <c r="M154" s="53"/>
      <c r="N154" s="53"/>
      <c r="O154" s="53"/>
      <c r="P154" s="147"/>
      <c r="Q154" s="82"/>
      <c r="R154" s="82"/>
      <c r="S154" s="82"/>
      <c r="T154" s="82"/>
      <c r="U154" s="82"/>
      <c r="V154" s="82"/>
      <c r="W154" s="119"/>
      <c r="X154" s="147"/>
      <c r="Y154" s="147"/>
      <c r="Z154" s="158"/>
    </row>
    <row r="155" s="11" customFormat="1" ht="30" customHeight="1" spans="1:26">
      <c r="A155" s="162" t="s">
        <v>87</v>
      </c>
      <c r="B155" s="37"/>
      <c r="C155" s="73"/>
      <c r="D155" s="73"/>
      <c r="E155" s="73"/>
      <c r="F155" s="39">
        <f>SUM(F156,F158,F160)</f>
        <v>0</v>
      </c>
      <c r="G155" s="73"/>
      <c r="H155" s="73"/>
      <c r="I155" s="73"/>
      <c r="J155" s="73"/>
      <c r="K155" s="73"/>
      <c r="L155" s="73"/>
      <c r="M155" s="73"/>
      <c r="N155" s="73"/>
      <c r="O155" s="73"/>
      <c r="P155" s="134"/>
      <c r="Q155" s="39">
        <f t="shared" ref="Q155:U155" si="38">SUM(Q156,Q160)</f>
        <v>0</v>
      </c>
      <c r="R155" s="39">
        <f>SUM(R156,R160)</f>
        <v>0</v>
      </c>
      <c r="S155" s="39">
        <f>SUM(S156,S160)</f>
        <v>0</v>
      </c>
      <c r="T155" s="39">
        <f>SUM(T156,T160)</f>
        <v>0</v>
      </c>
      <c r="U155" s="39">
        <f>SUM(U156,U160)</f>
        <v>0</v>
      </c>
      <c r="V155" s="39"/>
      <c r="W155" s="173"/>
      <c r="X155" s="123"/>
      <c r="Y155" s="123"/>
      <c r="Z155" s="134"/>
    </row>
    <row r="156" s="11" customFormat="1" ht="30" customHeight="1" spans="1:26">
      <c r="A156" s="40" t="s">
        <v>88</v>
      </c>
      <c r="B156" s="41"/>
      <c r="C156" s="79"/>
      <c r="D156" s="79"/>
      <c r="E156" s="79"/>
      <c r="F156" s="43">
        <f>SUM(F157)</f>
        <v>0</v>
      </c>
      <c r="G156" s="79"/>
      <c r="H156" s="79"/>
      <c r="I156" s="79"/>
      <c r="J156" s="79"/>
      <c r="K156" s="79"/>
      <c r="L156" s="79"/>
      <c r="M156" s="79"/>
      <c r="N156" s="79"/>
      <c r="O156" s="79"/>
      <c r="P156" s="135"/>
      <c r="Q156" s="43">
        <f t="shared" ref="Q156:U156" si="39">SUM(Q157)</f>
        <v>0</v>
      </c>
      <c r="R156" s="43">
        <f>SUM(R157)</f>
        <v>0</v>
      </c>
      <c r="S156" s="43">
        <f>SUM(S157)</f>
        <v>0</v>
      </c>
      <c r="T156" s="43">
        <f>SUM(T157)</f>
        <v>0</v>
      </c>
      <c r="U156" s="43">
        <f>SUM(U157)</f>
        <v>0</v>
      </c>
      <c r="V156" s="43"/>
      <c r="W156" s="170"/>
      <c r="X156" s="89"/>
      <c r="Y156" s="89"/>
      <c r="Z156" s="135"/>
    </row>
    <row r="157" s="14" customFormat="1" ht="20.25" spans="1:26">
      <c r="A157" s="45"/>
      <c r="B157" s="45"/>
      <c r="C157" s="45"/>
      <c r="D157" s="44"/>
      <c r="E157" s="68"/>
      <c r="F157" s="55"/>
      <c r="G157" s="68"/>
      <c r="H157" s="44"/>
      <c r="I157" s="44"/>
      <c r="J157" s="44"/>
      <c r="K157" s="68"/>
      <c r="L157" s="44"/>
      <c r="M157" s="44"/>
      <c r="N157" s="44"/>
      <c r="O157" s="44"/>
      <c r="P157" s="44"/>
      <c r="Q157" s="44"/>
      <c r="R157" s="44"/>
      <c r="S157" s="44"/>
      <c r="T157" s="44"/>
      <c r="U157" s="44"/>
      <c r="V157" s="44"/>
      <c r="W157" s="44"/>
      <c r="X157" s="109"/>
      <c r="Y157" s="109"/>
      <c r="Z157" s="55"/>
    </row>
    <row r="158" s="11" customFormat="1" ht="30" customHeight="1" spans="1:26">
      <c r="A158" s="40" t="s">
        <v>89</v>
      </c>
      <c r="B158" s="41"/>
      <c r="C158" s="79"/>
      <c r="D158" s="79"/>
      <c r="E158" s="79"/>
      <c r="F158" s="43">
        <v>0</v>
      </c>
      <c r="G158" s="79"/>
      <c r="H158" s="79"/>
      <c r="I158" s="79"/>
      <c r="J158" s="79"/>
      <c r="K158" s="79"/>
      <c r="L158" s="79"/>
      <c r="M158" s="79"/>
      <c r="N158" s="79"/>
      <c r="O158" s="79"/>
      <c r="P158" s="135"/>
      <c r="Q158" s="170"/>
      <c r="R158" s="170"/>
      <c r="S158" s="170"/>
      <c r="T158" s="170"/>
      <c r="U158" s="170"/>
      <c r="V158" s="170"/>
      <c r="W158" s="170"/>
      <c r="X158" s="89"/>
      <c r="Y158" s="89"/>
      <c r="Z158" s="135"/>
    </row>
    <row r="159" ht="30" customHeight="1" spans="1:26">
      <c r="A159" s="77" t="s">
        <v>175</v>
      </c>
      <c r="B159" s="77" t="s">
        <v>175</v>
      </c>
      <c r="C159" s="77" t="s">
        <v>175</v>
      </c>
      <c r="D159" s="77" t="s">
        <v>175</v>
      </c>
      <c r="E159" s="77" t="s">
        <v>175</v>
      </c>
      <c r="F159" s="78" t="s">
        <v>175</v>
      </c>
      <c r="G159" s="77" t="s">
        <v>175</v>
      </c>
      <c r="H159" s="77" t="s">
        <v>175</v>
      </c>
      <c r="I159" s="77"/>
      <c r="J159" s="77" t="s">
        <v>175</v>
      </c>
      <c r="K159" s="77"/>
      <c r="L159" s="77"/>
      <c r="M159" s="77" t="s">
        <v>175</v>
      </c>
      <c r="N159" s="77" t="s">
        <v>175</v>
      </c>
      <c r="O159" s="77" t="s">
        <v>175</v>
      </c>
      <c r="P159" s="77" t="s">
        <v>175</v>
      </c>
      <c r="Q159" s="171" t="s">
        <v>175</v>
      </c>
      <c r="R159" s="171" t="s">
        <v>175</v>
      </c>
      <c r="S159" s="171" t="s">
        <v>175</v>
      </c>
      <c r="T159" s="171" t="s">
        <v>175</v>
      </c>
      <c r="U159" s="171" t="s">
        <v>175</v>
      </c>
      <c r="V159" s="171"/>
      <c r="W159" s="171" t="s">
        <v>175</v>
      </c>
      <c r="X159" s="157" t="s">
        <v>175</v>
      </c>
      <c r="Y159" s="157" t="s">
        <v>175</v>
      </c>
      <c r="Z159" s="77" t="s">
        <v>175</v>
      </c>
    </row>
    <row r="160" s="11" customFormat="1" ht="30" customHeight="1" spans="1:26">
      <c r="A160" s="40" t="s">
        <v>90</v>
      </c>
      <c r="B160" s="41"/>
      <c r="C160" s="79"/>
      <c r="D160" s="79"/>
      <c r="E160" s="79"/>
      <c r="F160" s="43">
        <v>0</v>
      </c>
      <c r="G160" s="79"/>
      <c r="H160" s="79"/>
      <c r="I160" s="79"/>
      <c r="J160" s="79"/>
      <c r="K160" s="79"/>
      <c r="L160" s="79"/>
      <c r="M160" s="79"/>
      <c r="N160" s="79"/>
      <c r="O160" s="79"/>
      <c r="P160" s="135"/>
      <c r="Q160" s="170"/>
      <c r="R160" s="170"/>
      <c r="S160" s="170"/>
      <c r="T160" s="170"/>
      <c r="U160" s="170"/>
      <c r="V160" s="170"/>
      <c r="W160" s="170"/>
      <c r="X160" s="89"/>
      <c r="Y160" s="89"/>
      <c r="Z160" s="135"/>
    </row>
    <row r="161" ht="30" customHeight="1" spans="1:26">
      <c r="A161" s="52"/>
      <c r="B161" s="52">
        <v>1</v>
      </c>
      <c r="C161" s="53"/>
      <c r="D161" s="53"/>
      <c r="E161" s="53"/>
      <c r="F161" s="56"/>
      <c r="G161" s="53"/>
      <c r="H161" s="53"/>
      <c r="I161" s="53"/>
      <c r="J161" s="53"/>
      <c r="K161" s="53"/>
      <c r="L161" s="53"/>
      <c r="M161" s="53"/>
      <c r="N161" s="53"/>
      <c r="O161" s="53"/>
      <c r="P161" s="147"/>
      <c r="Q161" s="119"/>
      <c r="R161" s="119"/>
      <c r="S161" s="119"/>
      <c r="T161" s="119"/>
      <c r="U161" s="119"/>
      <c r="V161" s="119"/>
      <c r="W161" s="119"/>
      <c r="X161" s="147"/>
      <c r="Y161" s="147"/>
      <c r="Z161" s="158"/>
    </row>
    <row r="162" ht="30" customHeight="1" spans="1:26">
      <c r="A162" s="32" t="s">
        <v>91</v>
      </c>
      <c r="B162" s="33"/>
      <c r="C162" s="121"/>
      <c r="D162" s="121"/>
      <c r="E162" s="121"/>
      <c r="F162" s="35">
        <v>0</v>
      </c>
      <c r="G162" s="121"/>
      <c r="H162" s="121"/>
      <c r="I162" s="121"/>
      <c r="J162" s="121"/>
      <c r="K162" s="121"/>
      <c r="L162" s="121"/>
      <c r="M162" s="121"/>
      <c r="N162" s="121"/>
      <c r="O162" s="121"/>
      <c r="P162" s="121"/>
      <c r="Q162" s="175"/>
      <c r="R162" s="175"/>
      <c r="S162" s="175"/>
      <c r="T162" s="175"/>
      <c r="U162" s="175"/>
      <c r="V162" s="175"/>
      <c r="W162" s="175"/>
      <c r="X162" s="121"/>
      <c r="Y162" s="121"/>
      <c r="Z162" s="133"/>
    </row>
    <row r="163" ht="30" customHeight="1" spans="1:26">
      <c r="A163" s="162" t="s">
        <v>92</v>
      </c>
      <c r="B163" s="37"/>
      <c r="C163" s="123"/>
      <c r="D163" s="123"/>
      <c r="E163" s="123"/>
      <c r="F163" s="39">
        <f>SUM(F164,F166)</f>
        <v>0</v>
      </c>
      <c r="G163" s="123"/>
      <c r="H163" s="123"/>
      <c r="I163" s="123"/>
      <c r="J163" s="123"/>
      <c r="K163" s="123"/>
      <c r="L163" s="123"/>
      <c r="M163" s="123"/>
      <c r="N163" s="123"/>
      <c r="O163" s="123"/>
      <c r="P163" s="123"/>
      <c r="Q163" s="176"/>
      <c r="R163" s="176"/>
      <c r="S163" s="176"/>
      <c r="T163" s="176"/>
      <c r="U163" s="176"/>
      <c r="V163" s="176"/>
      <c r="W163" s="176"/>
      <c r="X163" s="123"/>
      <c r="Y163" s="123"/>
      <c r="Z163" s="134"/>
    </row>
    <row r="164" ht="30" customHeight="1" spans="1:26">
      <c r="A164" s="40" t="s">
        <v>93</v>
      </c>
      <c r="B164" s="41"/>
      <c r="C164" s="89"/>
      <c r="D164" s="89"/>
      <c r="E164" s="89"/>
      <c r="F164" s="43">
        <v>0</v>
      </c>
      <c r="G164" s="89"/>
      <c r="H164" s="89"/>
      <c r="I164" s="89"/>
      <c r="J164" s="89"/>
      <c r="K164" s="89"/>
      <c r="L164" s="89"/>
      <c r="M164" s="89"/>
      <c r="N164" s="89"/>
      <c r="O164" s="89"/>
      <c r="P164" s="89"/>
      <c r="Q164" s="177"/>
      <c r="R164" s="177"/>
      <c r="S164" s="177"/>
      <c r="T164" s="177"/>
      <c r="U164" s="177"/>
      <c r="V164" s="177"/>
      <c r="W164" s="177"/>
      <c r="X164" s="89"/>
      <c r="Y164" s="89"/>
      <c r="Z164" s="135"/>
    </row>
    <row r="165" ht="30" customHeight="1" spans="1:26">
      <c r="A165" s="52"/>
      <c r="B165" s="52">
        <v>1</v>
      </c>
      <c r="C165" s="53"/>
      <c r="D165" s="53"/>
      <c r="E165" s="53"/>
      <c r="F165" s="56"/>
      <c r="G165" s="53"/>
      <c r="H165" s="53"/>
      <c r="I165" s="53"/>
      <c r="J165" s="53"/>
      <c r="K165" s="53"/>
      <c r="L165" s="53"/>
      <c r="M165" s="53"/>
      <c r="N165" s="53"/>
      <c r="O165" s="53"/>
      <c r="P165" s="147"/>
      <c r="Q165" s="119"/>
      <c r="R165" s="119"/>
      <c r="S165" s="119"/>
      <c r="T165" s="119"/>
      <c r="U165" s="119"/>
      <c r="V165" s="119"/>
      <c r="W165" s="119"/>
      <c r="X165" s="147"/>
      <c r="Y165" s="147"/>
      <c r="Z165" s="158"/>
    </row>
    <row r="166" ht="36" spans="1:26">
      <c r="A166" s="40" t="s">
        <v>94</v>
      </c>
      <c r="B166" s="41"/>
      <c r="C166" s="89"/>
      <c r="D166" s="89"/>
      <c r="E166" s="89"/>
      <c r="F166" s="43">
        <v>0</v>
      </c>
      <c r="G166" s="89"/>
      <c r="H166" s="89"/>
      <c r="I166" s="89"/>
      <c r="J166" s="89"/>
      <c r="K166" s="89"/>
      <c r="L166" s="89"/>
      <c r="M166" s="89"/>
      <c r="N166" s="89"/>
      <c r="O166" s="89"/>
      <c r="P166" s="89"/>
      <c r="Q166" s="177"/>
      <c r="R166" s="177"/>
      <c r="S166" s="177"/>
      <c r="T166" s="177"/>
      <c r="U166" s="177"/>
      <c r="V166" s="177"/>
      <c r="W166" s="177"/>
      <c r="X166" s="89"/>
      <c r="Y166" s="89"/>
      <c r="Z166" s="135"/>
    </row>
    <row r="167" ht="30" customHeight="1" spans="1:26">
      <c r="A167" s="77" t="s">
        <v>175</v>
      </c>
      <c r="B167" s="77" t="s">
        <v>175</v>
      </c>
      <c r="C167" s="77" t="s">
        <v>175</v>
      </c>
      <c r="D167" s="77" t="s">
        <v>175</v>
      </c>
      <c r="E167" s="77" t="s">
        <v>175</v>
      </c>
      <c r="F167" s="78" t="s">
        <v>175</v>
      </c>
      <c r="G167" s="77" t="s">
        <v>175</v>
      </c>
      <c r="H167" s="77" t="s">
        <v>175</v>
      </c>
      <c r="I167" s="77"/>
      <c r="J167" s="77" t="s">
        <v>175</v>
      </c>
      <c r="K167" s="77"/>
      <c r="L167" s="77"/>
      <c r="M167" s="77" t="s">
        <v>175</v>
      </c>
      <c r="N167" s="77" t="s">
        <v>175</v>
      </c>
      <c r="O167" s="77" t="s">
        <v>175</v>
      </c>
      <c r="P167" s="77" t="s">
        <v>175</v>
      </c>
      <c r="Q167" s="171" t="s">
        <v>175</v>
      </c>
      <c r="R167" s="171" t="s">
        <v>175</v>
      </c>
      <c r="S167" s="171" t="s">
        <v>175</v>
      </c>
      <c r="T167" s="171" t="s">
        <v>175</v>
      </c>
      <c r="U167" s="171" t="s">
        <v>175</v>
      </c>
      <c r="V167" s="171"/>
      <c r="W167" s="171" t="s">
        <v>175</v>
      </c>
      <c r="X167" s="157" t="s">
        <v>175</v>
      </c>
      <c r="Y167" s="157" t="s">
        <v>175</v>
      </c>
      <c r="Z167" s="77" t="s">
        <v>175</v>
      </c>
    </row>
    <row r="168" s="18" customFormat="1" ht="29" customHeight="1" spans="1:26">
      <c r="A168" s="163" t="s">
        <v>95</v>
      </c>
      <c r="B168" s="163"/>
      <c r="C168" s="164"/>
      <c r="D168" s="164"/>
      <c r="E168" s="164"/>
      <c r="F168" s="35">
        <f t="shared" ref="F168:F173" si="40">SUM(F169)</f>
        <v>0</v>
      </c>
      <c r="G168" s="164"/>
      <c r="H168" s="164"/>
      <c r="I168" s="164"/>
      <c r="J168" s="164"/>
      <c r="K168" s="164"/>
      <c r="L168" s="164"/>
      <c r="M168" s="164"/>
      <c r="N168" s="164"/>
      <c r="O168" s="164"/>
      <c r="P168" s="164"/>
      <c r="Q168" s="175">
        <f t="shared" ref="Q168:Q170" si="41">SUM(Q169)</f>
        <v>210.6</v>
      </c>
      <c r="R168" s="175">
        <f t="shared" ref="R168:W168" si="42">SUM(R169)</f>
        <v>210.6</v>
      </c>
      <c r="S168" s="175">
        <f>SUM(S169)</f>
        <v>0</v>
      </c>
      <c r="T168" s="175">
        <f>SUM(T169)</f>
        <v>0</v>
      </c>
      <c r="U168" s="175">
        <f>SUM(U169)</f>
        <v>0</v>
      </c>
      <c r="V168" s="175">
        <f>SUM(V169)</f>
        <v>210.6</v>
      </c>
      <c r="W168" s="175">
        <f>SUM(W169)</f>
        <v>0</v>
      </c>
      <c r="X168" s="164"/>
      <c r="Y168" s="164"/>
      <c r="Z168" s="163"/>
    </row>
    <row r="169" ht="29" customHeight="1" spans="1:26">
      <c r="A169" s="165" t="s">
        <v>96</v>
      </c>
      <c r="B169" s="37"/>
      <c r="C169" s="123"/>
      <c r="D169" s="123"/>
      <c r="E169" s="123"/>
      <c r="F169" s="39">
        <f>SUM(F170)</f>
        <v>0</v>
      </c>
      <c r="G169" s="123"/>
      <c r="H169" s="123"/>
      <c r="I169" s="123"/>
      <c r="J169" s="123"/>
      <c r="K169" s="123"/>
      <c r="L169" s="123"/>
      <c r="M169" s="123"/>
      <c r="N169" s="123"/>
      <c r="O169" s="123"/>
      <c r="P169" s="123"/>
      <c r="Q169" s="176">
        <f>SUM(Q170)</f>
        <v>210.6</v>
      </c>
      <c r="R169" s="176">
        <f t="shared" ref="R169:W169" si="43">SUM(R170)</f>
        <v>210.6</v>
      </c>
      <c r="S169" s="176">
        <f>SUM(S170)</f>
        <v>0</v>
      </c>
      <c r="T169" s="176">
        <f>SUM(T170)</f>
        <v>0</v>
      </c>
      <c r="U169" s="176">
        <f>SUM(U170)</f>
        <v>0</v>
      </c>
      <c r="V169" s="176">
        <f>SUM(V170)</f>
        <v>210.6</v>
      </c>
      <c r="W169" s="176">
        <f>SUM(W170)</f>
        <v>0</v>
      </c>
      <c r="X169" s="123"/>
      <c r="Y169" s="123"/>
      <c r="Z169" s="134"/>
    </row>
    <row r="170" ht="29" customHeight="1" spans="1:26">
      <c r="A170" s="166" t="s">
        <v>96</v>
      </c>
      <c r="B170" s="41"/>
      <c r="C170" s="89"/>
      <c r="D170" s="89"/>
      <c r="E170" s="89"/>
      <c r="F170" s="43">
        <v>0</v>
      </c>
      <c r="G170" s="89"/>
      <c r="H170" s="89"/>
      <c r="I170" s="89"/>
      <c r="J170" s="89"/>
      <c r="K170" s="89"/>
      <c r="L170" s="89"/>
      <c r="M170" s="89"/>
      <c r="N170" s="89"/>
      <c r="O170" s="89"/>
      <c r="P170" s="89"/>
      <c r="Q170" s="177">
        <f>SUM(Q171)</f>
        <v>210.6</v>
      </c>
      <c r="R170" s="177">
        <f t="shared" ref="R170:W170" si="44">SUM(R171)</f>
        <v>210.6</v>
      </c>
      <c r="S170" s="177">
        <f>SUM(S171)</f>
        <v>0</v>
      </c>
      <c r="T170" s="177">
        <f>SUM(T171)</f>
        <v>0</v>
      </c>
      <c r="U170" s="177">
        <f>SUM(U171)</f>
        <v>0</v>
      </c>
      <c r="V170" s="177">
        <f>SUM(V171)</f>
        <v>210.6</v>
      </c>
      <c r="W170" s="177">
        <f>SUM(W171)</f>
        <v>0</v>
      </c>
      <c r="X170" s="89"/>
      <c r="Y170" s="89"/>
      <c r="Z170" s="135"/>
    </row>
    <row r="171" s="2" customFormat="1" ht="96" customHeight="1" spans="1:26">
      <c r="A171" s="81">
        <v>34</v>
      </c>
      <c r="B171" s="81" t="s">
        <v>271</v>
      </c>
      <c r="C171" s="81" t="s">
        <v>272</v>
      </c>
      <c r="D171" s="81" t="s">
        <v>186</v>
      </c>
      <c r="E171" s="81" t="s">
        <v>273</v>
      </c>
      <c r="F171" s="81">
        <v>1</v>
      </c>
      <c r="G171" s="81" t="s">
        <v>274</v>
      </c>
      <c r="H171" s="81"/>
      <c r="I171" s="81" t="s">
        <v>128</v>
      </c>
      <c r="J171" s="81" t="s">
        <v>128</v>
      </c>
      <c r="K171" s="81" t="s">
        <v>128</v>
      </c>
      <c r="L171" s="81" t="s">
        <v>128</v>
      </c>
      <c r="M171" s="81"/>
      <c r="N171" s="81"/>
      <c r="O171" s="81"/>
      <c r="P171" s="81"/>
      <c r="Q171" s="81">
        <v>210.6</v>
      </c>
      <c r="R171" s="81">
        <v>210.6</v>
      </c>
      <c r="S171" s="81"/>
      <c r="T171" s="81"/>
      <c r="U171" s="81"/>
      <c r="V171" s="81">
        <v>210.6</v>
      </c>
      <c r="W171" s="81"/>
      <c r="X171" s="81" t="s">
        <v>181</v>
      </c>
      <c r="Y171" s="81" t="s">
        <v>181</v>
      </c>
      <c r="Z171" s="81" t="s">
        <v>275</v>
      </c>
    </row>
    <row r="172" ht="29" customHeight="1" spans="1:26">
      <c r="A172" s="163" t="s">
        <v>97</v>
      </c>
      <c r="B172" s="33"/>
      <c r="C172" s="121"/>
      <c r="D172" s="121"/>
      <c r="E172" s="121"/>
      <c r="F172" s="35">
        <f>SUM(F173)</f>
        <v>0</v>
      </c>
      <c r="G172" s="121"/>
      <c r="H172" s="121"/>
      <c r="I172" s="121"/>
      <c r="J172" s="121"/>
      <c r="K172" s="121"/>
      <c r="L172" s="121"/>
      <c r="M172" s="121"/>
      <c r="N172" s="121"/>
      <c r="O172" s="121"/>
      <c r="P172" s="121"/>
      <c r="Q172" s="178">
        <f t="shared" ref="Q172:W172" si="45">SUM(Q173)</f>
        <v>0</v>
      </c>
      <c r="R172" s="178">
        <f>SUM(R173)</f>
        <v>0</v>
      </c>
      <c r="S172" s="178">
        <f>SUM(S173)</f>
        <v>0</v>
      </c>
      <c r="T172" s="178">
        <f>SUM(T173)</f>
        <v>0</v>
      </c>
      <c r="U172" s="178">
        <f>SUM(U173)</f>
        <v>0</v>
      </c>
      <c r="V172" s="178">
        <f>SUM(V173)</f>
        <v>0</v>
      </c>
      <c r="W172" s="178">
        <f>SUM(W173)</f>
        <v>0</v>
      </c>
      <c r="X172" s="121"/>
      <c r="Y172" s="121"/>
      <c r="Z172" s="133"/>
    </row>
    <row r="173" ht="29" customHeight="1" spans="1:26">
      <c r="A173" s="37" t="s">
        <v>98</v>
      </c>
      <c r="B173" s="37"/>
      <c r="C173" s="123"/>
      <c r="D173" s="123"/>
      <c r="E173" s="123"/>
      <c r="F173" s="39">
        <f>SUM(F174)</f>
        <v>0</v>
      </c>
      <c r="G173" s="123"/>
      <c r="H173" s="123"/>
      <c r="I173" s="123"/>
      <c r="J173" s="123"/>
      <c r="K173" s="123"/>
      <c r="L173" s="123"/>
      <c r="M173" s="123"/>
      <c r="N173" s="123"/>
      <c r="O173" s="123"/>
      <c r="P173" s="123"/>
      <c r="Q173" s="110">
        <f t="shared" ref="Q173:W173" si="46">SUM(Q174)</f>
        <v>0</v>
      </c>
      <c r="R173" s="110">
        <f>SUM(R174)</f>
        <v>0</v>
      </c>
      <c r="S173" s="110">
        <f>SUM(S174)</f>
        <v>0</v>
      </c>
      <c r="T173" s="110">
        <f>SUM(T174)</f>
        <v>0</v>
      </c>
      <c r="U173" s="110">
        <f>SUM(U174)</f>
        <v>0</v>
      </c>
      <c r="V173" s="110">
        <f>SUM(V174)</f>
        <v>0</v>
      </c>
      <c r="W173" s="110">
        <f>SUM(W174)</f>
        <v>0</v>
      </c>
      <c r="X173" s="123"/>
      <c r="Y173" s="123"/>
      <c r="Z173" s="134"/>
    </row>
    <row r="174" ht="40" customHeight="1" spans="1:26">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ht="52" customHeight="1" spans="1:26">
      <c r="A175" s="167" t="s">
        <v>276</v>
      </c>
      <c r="B175" s="168"/>
      <c r="C175" s="168"/>
      <c r="D175" s="168"/>
      <c r="E175" s="167"/>
      <c r="F175" s="167"/>
      <c r="G175" s="168"/>
      <c r="H175" s="168"/>
      <c r="I175" s="168"/>
      <c r="J175" s="168"/>
      <c r="K175" s="168"/>
      <c r="L175" s="168"/>
      <c r="M175" s="167"/>
      <c r="N175" s="167"/>
      <c r="O175" s="167"/>
      <c r="P175" s="167"/>
      <c r="Q175" s="168"/>
      <c r="R175" s="168"/>
      <c r="S175" s="168"/>
      <c r="T175" s="168"/>
      <c r="U175" s="168"/>
      <c r="V175" s="168"/>
      <c r="W175" s="167"/>
      <c r="X175" s="179"/>
      <c r="Y175" s="179"/>
      <c r="Z175" s="167"/>
    </row>
  </sheetData>
  <mergeCells count="24">
    <mergeCell ref="A1:B1"/>
    <mergeCell ref="A2:Z2"/>
    <mergeCell ref="Y3:Z3"/>
    <mergeCell ref="Q4:W4"/>
    <mergeCell ref="R5:V5"/>
    <mergeCell ref="A175:Z175"/>
    <mergeCell ref="A4:A6"/>
    <mergeCell ref="B4:B6"/>
    <mergeCell ref="C4:C6"/>
    <mergeCell ref="D4:D6"/>
    <mergeCell ref="E4:E6"/>
    <mergeCell ref="F4:F6"/>
    <mergeCell ref="I4:I6"/>
    <mergeCell ref="J4:J6"/>
    <mergeCell ref="K4:K6"/>
    <mergeCell ref="L4:L6"/>
    <mergeCell ref="Q5:Q6"/>
    <mergeCell ref="W5:W6"/>
    <mergeCell ref="X4:X6"/>
    <mergeCell ref="Y4:Y6"/>
    <mergeCell ref="Z4:Z6"/>
    <mergeCell ref="G4:H5"/>
    <mergeCell ref="M4:N5"/>
    <mergeCell ref="O4:P5"/>
  </mergeCells>
  <pageMargins left="0.471527777777778" right="0.471527777777778" top="0.354166666666667" bottom="0.432638888888889" header="0.313888888888889" footer="0.15625"/>
  <pageSetup paperSize="9" scale="2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   一</cp:lastModifiedBy>
  <dcterms:created xsi:type="dcterms:W3CDTF">2024-04-07T09:35:44Z</dcterms:created>
  <dcterms:modified xsi:type="dcterms:W3CDTF">2024-04-07T09:38:33Z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6EF2219EB98541CD891A0AA6184F49CC_13</vt:lpwstr>
  </property>
  <property fmtid="{D5CDD505-2E9C-101B-9397-08002B2CF9AE}" pid="3" name="KSOProductBuildVer">
    <vt:lpwstr>2052-9.1.0.4337</vt:lpwstr>
  </property>
</Properties>
</file>