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1"/>
  </bookViews>
  <sheets>
    <sheet name="汇总表" sheetId="1" r:id="rId1"/>
    <sheet name="明细表" sheetId="2" r:id="rId2"/>
  </sheets>
  <definedNames>
    <definedName name="_xlnm.Print_Titles" localSheetId="1">'明细表'!$4:$6</definedName>
  </definedNames>
  <calcPr fullCalcOnLoad="1"/>
</workbook>
</file>

<file path=xl/sharedStrings.xml><?xml version="1.0" encoding="utf-8"?>
<sst xmlns="http://schemas.openxmlformats.org/spreadsheetml/2006/main" count="3783" uniqueCount="739">
  <si>
    <t>附件1</t>
  </si>
  <si>
    <t>潼关县2024年巩固拓展脱贫攻坚成果和乡村振兴项目库汇总表</t>
  </si>
  <si>
    <t>单位：万元</t>
  </si>
  <si>
    <t>项目类型</t>
  </si>
  <si>
    <t>项目个数</t>
  </si>
  <si>
    <t>资金投入</t>
  </si>
  <si>
    <t>合计</t>
  </si>
  <si>
    <t>财政衔接资金</t>
  </si>
  <si>
    <t>其它资金投入</t>
  </si>
  <si>
    <t>小计</t>
  </si>
  <si>
    <t>中央</t>
  </si>
  <si>
    <t>省级</t>
  </si>
  <si>
    <t>市级</t>
  </si>
  <si>
    <t>县级</t>
  </si>
  <si>
    <t>总 计</t>
  </si>
  <si>
    <t>一、产业发展</t>
  </si>
  <si>
    <t>1.生产项目</t>
  </si>
  <si>
    <t>①种植业基地</t>
  </si>
  <si>
    <t>②养殖业基地</t>
  </si>
  <si>
    <t>③水产养殖业发展</t>
  </si>
  <si>
    <t>④林草基地建设</t>
  </si>
  <si>
    <t>⑤休闲农业与乡村旅游</t>
  </si>
  <si>
    <r>
      <t>⑥</t>
    </r>
    <r>
      <rPr>
        <sz val="10"/>
        <rFont val="仿宋_GB2312"/>
        <family val="3"/>
      </rPr>
      <t>光伏电站建设</t>
    </r>
  </si>
  <si>
    <t>2.加工流通项目</t>
  </si>
  <si>
    <t>①农产品仓储保鲜冷链基础设施建设</t>
  </si>
  <si>
    <t>②加工业</t>
  </si>
  <si>
    <t>③市场建设和农村物流</t>
  </si>
  <si>
    <r>
      <t>④</t>
    </r>
    <r>
      <rPr>
        <sz val="10"/>
        <rFont val="仿宋_GB2312"/>
        <family val="3"/>
      </rPr>
      <t>品牌打造和展销平台</t>
    </r>
  </si>
  <si>
    <t>3.配套设施项目</t>
  </si>
  <si>
    <t>①小型农田水利设施及产业配套基础设建设</t>
  </si>
  <si>
    <r>
      <t>②</t>
    </r>
    <r>
      <rPr>
        <sz val="10"/>
        <rFont val="仿宋_GB2312"/>
        <family val="3"/>
      </rPr>
      <t>产业园（区）</t>
    </r>
  </si>
  <si>
    <t>4.产业服务支撑项目</t>
  </si>
  <si>
    <t>①智慧农业</t>
  </si>
  <si>
    <t>②科技服务</t>
  </si>
  <si>
    <t>③人才培养</t>
  </si>
  <si>
    <t>④农业社会化服务</t>
  </si>
  <si>
    <t>5.金融保险配套项目</t>
  </si>
  <si>
    <t>①小额贷款贴息</t>
  </si>
  <si>
    <t>②小额信贷风险补偿金</t>
  </si>
  <si>
    <t>③特色产业保险保费补助</t>
  </si>
  <si>
    <t>-</t>
  </si>
  <si>
    <t>④新型经营主体贷款贴息</t>
  </si>
  <si>
    <t>⑤其他</t>
  </si>
  <si>
    <t>二、就业项目</t>
  </si>
  <si>
    <t>1.务工补助</t>
  </si>
  <si>
    <t>①交通费补助</t>
  </si>
  <si>
    <t>②生产奖补、劳务补助等</t>
  </si>
  <si>
    <t>2.就业</t>
  </si>
  <si>
    <t>①帮扶车间（特色手工基地）建设</t>
  </si>
  <si>
    <t>②技能培训</t>
  </si>
  <si>
    <t>③以工代训</t>
  </si>
  <si>
    <t>3.创业</t>
  </si>
  <si>
    <t>①创业培训</t>
  </si>
  <si>
    <t>②创业奖补</t>
  </si>
  <si>
    <t>4.乡村工匠</t>
  </si>
  <si>
    <t>①乡村工匠培育培训</t>
  </si>
  <si>
    <t>②乡村工匠大师工作室</t>
  </si>
  <si>
    <t>③乡村工匠传习所</t>
  </si>
  <si>
    <t>5.公益性岗位</t>
  </si>
  <si>
    <t>①公益性岗位</t>
  </si>
  <si>
    <t>三、乡村建设行动</t>
  </si>
  <si>
    <t>1.农村基础设施（含产业配套基础设施）</t>
  </si>
  <si>
    <t>①村庄规划编制（含修编）</t>
  </si>
  <si>
    <t>②农村道路建设（通村路、通户路、小型桥梁等）</t>
  </si>
  <si>
    <t>③产业路、资源路、旅游路建设</t>
  </si>
  <si>
    <t>④农村供水保障设施建设</t>
  </si>
  <si>
    <t>⑤农村电网建设（通生产、生活用电、提高综合电压和供电可靠性）</t>
  </si>
  <si>
    <t>⑥数字乡村建设（信息通信基础设施建设、数字化、智能化建设等）</t>
  </si>
  <si>
    <t>2.人居环境整治</t>
  </si>
  <si>
    <t>①农村卫生厕所改造（户用、公共厕所）</t>
  </si>
  <si>
    <t>②农村污水治理</t>
  </si>
  <si>
    <t>③农村垃圾治理</t>
  </si>
  <si>
    <t>④村容村貌提升</t>
  </si>
  <si>
    <t>3.农村公共服务</t>
  </si>
  <si>
    <t>①学校建设或改造（含幼儿园）</t>
  </si>
  <si>
    <t>②村卫生室标准化建设</t>
  </si>
  <si>
    <t>③农村养老设施建设（养老院、幸福院、日间照料中心等）</t>
  </si>
  <si>
    <t>④公共照明设施</t>
  </si>
  <si>
    <t>⑤开展县乡村公共服务一体化示范创建</t>
  </si>
  <si>
    <t>⑥其他（便民综合服务设施、文化活动广场、体育设施、村级客运站、农村公益性殡葬设施建设等）</t>
  </si>
  <si>
    <t>四、异地搬迁后扶</t>
  </si>
  <si>
    <t>1.易地搬迁后扶</t>
  </si>
  <si>
    <t>①公共服务岗位</t>
  </si>
  <si>
    <t>②“一站式”社区综合服务设施建设</t>
  </si>
  <si>
    <t>③易地扶贫搬迁贷款债券贴息补助</t>
  </si>
  <si>
    <t>五、巩固三保障成果</t>
  </si>
  <si>
    <t>1.住房</t>
  </si>
  <si>
    <t>①农村危房改造等农房改造</t>
  </si>
  <si>
    <t>2.教育</t>
  </si>
  <si>
    <t>①享受“雨露计划”职业教育补助</t>
  </si>
  <si>
    <t>②参与“学前学会普通话”行动</t>
  </si>
  <si>
    <t>③其他教育类项目</t>
  </si>
  <si>
    <t>六、乡村治理和精神文明建设</t>
  </si>
  <si>
    <t>1.乡村治理</t>
  </si>
  <si>
    <t>①开展乡村治理示范创建</t>
  </si>
  <si>
    <t>②推进“积分制”“清单式”等管理方式</t>
  </si>
  <si>
    <t>七、项目管理费</t>
  </si>
  <si>
    <t>项目管理费</t>
  </si>
  <si>
    <t>八、其他</t>
  </si>
  <si>
    <t>其他</t>
  </si>
  <si>
    <t>附件2</t>
  </si>
  <si>
    <t>潼关县2024年巩固拓展脱贫攻坚成果和乡村振兴项目库明细表</t>
  </si>
  <si>
    <t>项目类型    （按照国家系统进行分类）</t>
  </si>
  <si>
    <t>项目名称</t>
  </si>
  <si>
    <t>项目内容及建设规模</t>
  </si>
  <si>
    <t>建设期限             （起止时间）</t>
  </si>
  <si>
    <t>联农益农机制</t>
  </si>
  <si>
    <t>绩效目标</t>
  </si>
  <si>
    <t>项目实施地点</t>
  </si>
  <si>
    <t>脱贫村（是/否）</t>
  </si>
  <si>
    <t>重点帮扶镇（是/否）</t>
  </si>
  <si>
    <t>重点帮扶村（是/否）</t>
  </si>
  <si>
    <t>直接受益脱贫人口（含监测对象）</t>
  </si>
  <si>
    <t>受益总人口</t>
  </si>
  <si>
    <t>资金投入（万元）</t>
  </si>
  <si>
    <t>是否纳入年度项目实施计划</t>
  </si>
  <si>
    <t>是否易地搬迁后扶项目</t>
  </si>
  <si>
    <t>是否到户项目</t>
  </si>
  <si>
    <t>是否劳动密集型产业</t>
  </si>
  <si>
    <t>项目
实施
单位</t>
  </si>
  <si>
    <t>行业主管部门</t>
  </si>
  <si>
    <t>项目
负责
人</t>
  </si>
  <si>
    <t>联系电话</t>
  </si>
  <si>
    <t>财政资金支持环节</t>
  </si>
  <si>
    <t>镇</t>
  </si>
  <si>
    <t>村</t>
  </si>
  <si>
    <t>户数</t>
  </si>
  <si>
    <t>人数</t>
  </si>
  <si>
    <t>①种植业基地(种植业)</t>
  </si>
  <si>
    <t>2024年潼关县太要镇太要社区五味子产业建设项目</t>
  </si>
  <si>
    <t>新栽五味子80亩。</t>
  </si>
  <si>
    <t>村党委+合作社+农户</t>
  </si>
  <si>
    <t>该项目属于经营性资产，建成后归属太要社区集体，由太要社区自主经营或第三方承包经营，预计年收益10.8万元，其中30%3.24万元用于壮大村集体经济,70%,7.56万元用于脱贫户、“三类户”分红,带动三户脱贫户务工，户年均收入增收1000元，项目受益农户2795户，6749人，其中脱贫户158户518人</t>
  </si>
  <si>
    <t>太要镇</t>
  </si>
  <si>
    <t>太要社区</t>
  </si>
  <si>
    <t>否</t>
  </si>
  <si>
    <t>是</t>
  </si>
  <si>
    <t>农业农村局</t>
  </si>
  <si>
    <t>岳四宝</t>
  </si>
  <si>
    <t>财政支持本项目的购置苗木、流转土地、人工费等费用</t>
  </si>
  <si>
    <t>2024年潼关县太要镇老虎城村设施大棚维修维护项目</t>
  </si>
  <si>
    <t>对老虎城村产业示范园7亩暖棚和15亩温棚维护改造,更换棚膜和基础配件。</t>
  </si>
  <si>
    <t>该项目属于经营性资产，建成后归属老虎城村集体，由第三方承包经营。村集体预计年收益20万元，收益按照“村党委+合作社+农户”的联农带农模式进行分配，其中30%用于壮大村集体经济，70%用于分红，向脱贫群众和监测对象倾斜等。项目受益农户1659户4842人，其中脱贫户（含监测对象）378户1052人。</t>
  </si>
  <si>
    <t>老虎城村</t>
  </si>
  <si>
    <t>财政支持本项目的建设环节劳务、材料机械等费用</t>
  </si>
  <si>
    <t>2024年潼关县太要镇欧家城村现代产业园建设项目</t>
  </si>
  <si>
    <t>新建砖混式温室大棚3座30余亩及配套基础设施。</t>
  </si>
  <si>
    <t>该项目属于经营性资产，建成后归属欧家城村集体，由欧家城村集体自主经营或第三方承包经营等。村集体预计年收益18万元，收益按照“村党委+合作社+农户”的联农带农模式进行分配，其中30%用于壮大村集体经济，70%用于分红，向脱贫群众和监测对象倾斜等。带动50户脱贫户进行务工，户均年增收3000元。项目受益农户2154户6905人，其中脱贫户（含监测对象）336户1174人。</t>
  </si>
  <si>
    <t>欧家城村</t>
  </si>
  <si>
    <t>司四文</t>
  </si>
  <si>
    <t>2024年潼关县代字营镇东马村大棚改造项目</t>
  </si>
  <si>
    <t>维修15个砖混温室大棚</t>
  </si>
  <si>
    <t>该项目属于经营性资产，建成后归属东马村集体，由东马村集体自主经营或第三方承包经营等。村集体预计年收益40万元，收益按照比例进行分配，其中30%用于经营维护，70%用于分红，向脱贫群众和监测对象倾斜等。带动45户脱贫户进行务工，户均年增收3000元。项目受益农户545户1762人，其中脱贫户（含监测对象）120户356人。</t>
  </si>
  <si>
    <t>代字营镇</t>
  </si>
  <si>
    <t>东马村</t>
  </si>
  <si>
    <t>张云峰</t>
  </si>
  <si>
    <t>2024年潼关县代字营镇东马村新建大棚项目</t>
  </si>
  <si>
    <t>东里片区在大棚旧址新建钢构温室大棚12个</t>
  </si>
  <si>
    <t>该项目属于经营性资产，建成后归属东马村集体，由东马村集体自主经营或第三方承包经营等。村集体预计年收益25万元，收益按照比例进行分配，其中30%用于经营维护，70%用于分红，向脱贫群众和监测对象倾斜等。带动35户脱贫户进行务工，户均年增收3000元。项目受益农户545户1762人，其中脱贫户（含监测对象）120户356人。</t>
  </si>
  <si>
    <t>2024年潼关县代字营镇鑫园村防冻大棚建设项目</t>
  </si>
  <si>
    <t>鑫园村软籽石榴产业园防冻钢构温室大棚10亩</t>
  </si>
  <si>
    <t>项目采取“村党委+合作社+农户”的联农带农模式更好地带动农户、脱贫户和三类人群增收。</t>
  </si>
  <si>
    <t>该项目属于经营性资产，建成后归属鑫园村村集体，由鑫园村集体自主经营或第三方承包经营等。村集体预计年收益4万元，收益按照3：7进行分配，其中30%用于发展村集体经济，70%用于分红，向脱贫群众和监测对象倾斜等。带动5户脱贫户进行务工，户均年增收100元。项目受益农户830户2580人，其中脱贫户（含监测对象）99户260人。</t>
  </si>
  <si>
    <t>鑫园村</t>
  </si>
  <si>
    <t>李亚迪</t>
  </si>
  <si>
    <t>2024年潼关县代字营镇瀵兴村下汾井大棚改造项目</t>
  </si>
  <si>
    <t>改造香椿钢构温室大棚4座</t>
  </si>
  <si>
    <t>项目采取“村党委+合作社+农户”的联农带农模式，在壮大村集体经济的同时，也更好地带动农户、脱贫户和三类人群增收。</t>
  </si>
  <si>
    <t>该项目属经营性资产，建成后归属瀵兴村集体，由瀵兴村集体自主经营或第三方承包经营。预计年收益 3万元，收益按照3:7分配，其中0.9万元用于壮大村集体经济，2.1万元用于脱贫户、“三类户”分红。带动23户脱贫户务工，户均增收100元，项目受益户881户3105人，其中脱贫户152户475人，</t>
  </si>
  <si>
    <t>瀵兴村</t>
  </si>
  <si>
    <t>师新跃</t>
  </si>
  <si>
    <t>2024年潼关县代字营镇瀵兴村香椿育苗项目</t>
  </si>
  <si>
    <t>种植香椿6万株</t>
  </si>
  <si>
    <t>该项目属经营性资产，建成后归属瀵兴村集体，由瀵兴村集体自主经营或第三方承包经营。预计年收益 6万元，收益按照3:7分配，1.8万元用于壮大村集体经济，4.2万元用于脱贫户、“三类户”分红。带动15户脱贫户务工，户均增收100元，项目受益户881户3105人，其中脱贫户152户475人.建设地点：瀵兴村留果东城子。</t>
  </si>
  <si>
    <t>2024年潼关县秦东镇四知村金盆石榴大棚建设项目</t>
  </si>
  <si>
    <t>新建20亩软籽石榴保温大棚。</t>
  </si>
  <si>
    <t>该项目属于经营性资产，建成后归属村集体，由村集体自主经营，村集体年收益8万元，收益按照比例进行分配，其中30%用于壮大村集体经济，70%用于分红，向脱贫群众和监测对象倾斜。带动2户脱贫户进行务工，户均年增收200元。项目受益农户2253户7681人，其中脱贫户（含监测对象）129户378人。</t>
  </si>
  <si>
    <t>秦东镇</t>
  </si>
  <si>
    <t>四知村</t>
  </si>
  <si>
    <t>张军锋</t>
  </si>
  <si>
    <t>2024年潼关县秦东镇寺角营村软籽石榴大棚项目</t>
  </si>
  <si>
    <t>新建30亩软籽石榴保温大棚,资产产权归村集体所有。</t>
  </si>
  <si>
    <t>该项目属于经营性资产，建成后归属村集体，由村集体自主经营，村集体年收益6万元，收益按照比例进行分配，其中30%用于壮大村集体经济，70%用于分红，向脱贫群众和监测对象倾斜。带动2户脱贫户进行务工，户均年增收200元。项目受益农户1266户5180人，其中脱贫户（含监测对象）90户253人。</t>
  </si>
  <si>
    <t>寺角营村</t>
  </si>
  <si>
    <t>郑平喜</t>
  </si>
  <si>
    <t>2024年潼关县秦东镇寺角营村软籽石榴基地除草布项目</t>
  </si>
  <si>
    <t>购买除草布170亩。</t>
  </si>
  <si>
    <t>该项目属于经营性资产，建成后归属村集体，由村集体自主经营，村集体年收益2万元，收益按照比例进行分配，其中30%用于壮大村集体经济，70%用于分红，向脱贫群众和监测对象倾斜。带动2户脱贫户进行务工，户均年增收200元。项目受益农户1266户5180人，其中脱贫户（含监测对象）90户253人。</t>
  </si>
  <si>
    <t>2024潼关县城关街道安乐社区西潼峪峪道连翘项目</t>
  </si>
  <si>
    <t>一期流转土地30亩，栽植连翘9000株。</t>
  </si>
  <si>
    <t>党建+农户</t>
  </si>
  <si>
    <t>该项目属于经营性资产，建成后归属村集体，由村集体自主经营，村集体年收益5万元，收益按照比例进行分配，其中30%用于壮大村集体经济，70%用于分红，向脱贫群众和监测对象倾斜。带动3户脱贫户进行务工，户均年增收200元。项目受益农户236户718人，其中脱贫户（含监测对象）2户6人。</t>
  </si>
  <si>
    <t>城关街道</t>
  </si>
  <si>
    <t>安乐社区</t>
  </si>
  <si>
    <t>刘亚平</t>
  </si>
  <si>
    <t>2024潼关县城关街道南新社区种养殖脱贫农民专业合作社香椿栽植项目</t>
  </si>
  <si>
    <t>计划栽植香椿20亩</t>
  </si>
  <si>
    <t>该项目属于经营性资产，建成后归属村集体，由村集体自主，村集体年收益3万元，收益按照比例进行分配，其中30%用于壮大村集体经济，70%用于分红，向脱贫群众和监测对象倾斜。带动1户脱贫户进行务工，户均年增收200元。项目受益农户51户170人，其中脱贫户（含监测对象）2户8人。</t>
  </si>
  <si>
    <t>南新社区</t>
  </si>
  <si>
    <t>万巧英</t>
  </si>
  <si>
    <t>2024年潼关县桐峪镇上善村连翘产业园道路硬化项目</t>
  </si>
  <si>
    <t>善车口玉石峪连翘产业新建混凝土路面3000M*3.5M，厚度18CM，10500M²。</t>
  </si>
  <si>
    <t>该项目属于公益性资产，建成后归属村集体，由村集体指定人员进行管护。项目建成后可为周边群众农业生产及日常生活提供便利。项目受益农户1215户5101人，其中含脱贫户144户497人。</t>
  </si>
  <si>
    <t>桐峪镇</t>
  </si>
  <si>
    <t>上善村</t>
  </si>
  <si>
    <t>贠建恒</t>
  </si>
  <si>
    <t>2024年潼关县桐峪镇桐峪社区创建市级现代产业园温室大棚建设项目</t>
  </si>
  <si>
    <t>新建10个温室大棚及附属设施,钢构结构，占地25亩，</t>
  </si>
  <si>
    <t>该项目属于经营性资产，建成后归属村集体，村集体年收益36万元，收益按照比例进行分配，其中70%用于壮大村集体经济，30%用于分红，向脱贫群众和监测对象倾斜。带动92户脱贫户进行务工，项目受益农户657户2080人，其中脱贫户（含监测对象）92户257人。</t>
  </si>
  <si>
    <t>桐峪社区</t>
  </si>
  <si>
    <t>王甲友</t>
  </si>
  <si>
    <t>2024年潼关县桐峪镇桐峪社区创建市级现代产业园冷棚建设项目</t>
  </si>
  <si>
    <t>2个冷棚及附属设施,钢构结构，占地2000平方米，</t>
  </si>
  <si>
    <t>该项目属于经营性资产，建成后归属村集体，村集体年收益8万元，收益按照比例进行分配，其中70%用于壮大村集体经济，30%用于分红，向脱贫群众和监测对象倾斜。带动92户脱贫户进行务工，项目受益农户657户2080人，其中脱贫户（含监测对象）92户257人。</t>
  </si>
  <si>
    <t>2024年潼关县桐峪镇桐峪社区软籽石榴产业园区连体棚建设项目</t>
  </si>
  <si>
    <t>建设软籽石榴种植连体棚50亩，</t>
  </si>
  <si>
    <t>该项目属于经营性资产，建成后归属村集体，村集体年收益12万元，收益按照比例进行分配，其中70%用于壮大村集体经济，30%用于分红，向脱贫群众和监测对象倾斜。带动92户脱贫户进行务工，项目受益农户657户2080人，其中脱贫户（含监测对象）92户257人。</t>
  </si>
  <si>
    <t>建设软籽石榴种植连体棚50亩，资产产权归村集体所有。</t>
  </si>
  <si>
    <t>该项目属于集体性资产，建成后归属村集体，由村集体指定人员进行管护。项目建成后可为村集体及周边群众农业生产及日常生活提供方便。项目受益农户657户2080人，其中脱贫户（含监测对象）92户257人。</t>
  </si>
  <si>
    <t>2024年潼关县桐峪镇桐峪社区软籽石榴产业园区扩大建设项目</t>
  </si>
  <si>
    <t>增加软籽石榴种植面积200亩，栽植苗子130万，流转土地10万，人工费22万，</t>
  </si>
  <si>
    <t>该项目属于经营性资产，建成后归属村集体，由村集体自主经营，村集体年收益90万元，收益按照比例进行分配，其中70%用于壮大村集体经济，30%用于分红，向脱贫群众和监测对象倾斜。带动92户脱贫户进行务工，项目受益农户657户2080人，其中脱贫户（含监测对象）92户257人。</t>
  </si>
  <si>
    <t>2024年潼关县桐峪镇上善村连翘基地围栏建设项目</t>
  </si>
  <si>
    <t>新建连翘基地围栏（水泥柱+钢丝网，高度2.2m，长度12000m。</t>
  </si>
  <si>
    <t>该项目属于公益性资产，建成后归属村集体，由村集体指定人员进行管护。项目建成后可提升农业配套基础设施建设水平，提高农业生产质效，发展中药材种植。项目受益农户1215户5101人，其中含脱贫户144户497人。</t>
  </si>
  <si>
    <t>2024年潼关县桐峪镇上善村连翘基地防草布建设项目</t>
  </si>
  <si>
    <t>对500亩连翘进行防草布铺设。</t>
  </si>
  <si>
    <t>该项目属于公益性资产，建成后归属村集体，由村集体指定人员进行管护。项目建成后可通过防草布铺设，降低农业生产成本，打造连翘生态种植，提高连翘种植质益。项目受益农户1215户5101人，其中含脱贫户144户497人。</t>
  </si>
  <si>
    <t>2024年潼关县桐峪镇上善村连翘种植项目</t>
  </si>
  <si>
    <t>新种植连翘300亩。</t>
  </si>
  <si>
    <t>该项目属于经营性资产，建成后归属村集体，由村集体自主经营，预计年收益5万元，收益按照比例进行分配，其中30%用于壮大村集体经济，70%用于分红，向脱贫户、“三类户”倾斜。项目受益农户1215户5101人，其中脱贫户144户497人。</t>
  </si>
  <si>
    <t>2024年潼关县桐峪镇上善村连翘产业路拓宽项目</t>
  </si>
  <si>
    <t>村部至李家一组1000米生产路拓宽2米。</t>
  </si>
  <si>
    <t>该项目属于公益性资产，建成后归属村集体，由村集体指定人员进行管护。项目建成后可提升上善村基础设施建设，改善生产条件。项目受益农户1215户5101人，其中含脱贫户144户497人。</t>
  </si>
  <si>
    <t>2024年潼关县桐峪镇东晓社区连翘种植项目</t>
  </si>
  <si>
    <t>东晓社区新栽植连翘500亩。</t>
  </si>
  <si>
    <t>该项目属于经营性资产，建成后归属村集体，由村集体自主经营，采用“党委+合作社+农户”的模式，发展壮大村集体经济，预计年效益5万元。收益按照比例进行分配，其中30%用于壮大村集体经济，70%用于分红，向脱贫群众和监测对象倾斜。户均年增收300元。项目受益农户668户2188人，其中脱贫户（含监测对象）91户289人。</t>
  </si>
  <si>
    <t>东晓社区</t>
  </si>
  <si>
    <t>高方凯</t>
  </si>
  <si>
    <t>2024年潼关县城关街道中军帐村暖棚蓝莓种植项目</t>
  </si>
  <si>
    <t>中军帐村新栽暖棚蓝莓2亩</t>
  </si>
  <si>
    <t>该项目属于经营性资产，建成后归属村集体，由村集体自主经营，采用“党委+合作社+农户”的模式，发展壮大村集体经济，预计年效益3万元。收益按照比例进行分配，其中30%用于壮大村集体经济，70%用于分红，向脱贫群众和监测对象倾斜。户均年增收300元。项目受益农户668户2188人，其中脱贫户（含监测对象）91户289人。</t>
  </si>
  <si>
    <t>中军帐村</t>
  </si>
  <si>
    <t>关增加</t>
  </si>
  <si>
    <t>②养殖业基地（养殖业）</t>
  </si>
  <si>
    <t>2024年潼关县太要镇老虎城村原种鸭养殖场提升改造项目</t>
  </si>
  <si>
    <t>老虎城村种鸭养殖场鸭舍、现将原有鸭舍20栋进行维修，更换鸭舍顶棚、舍内部分设施进行改造、硬化厂区1000平方米，基础设施等进行维护改造。</t>
  </si>
  <si>
    <t>该项目属于经营性资产，建成后归属老虎城村集体，由第三方承包经营。村集体预计年收益25万元，收益按照“村党委+合作社+农户”的联农带农模式进行分配，其中30%用于壮大村集体经济，70%用于分红，向脱贫群众和监测对象倾斜等。项目受益农户1659户4842人，其中脱贫户（含监测对象）378户1052人。</t>
  </si>
  <si>
    <t>刘永亮</t>
  </si>
  <si>
    <t>2024年潼关县太要镇欧家城村生猪养殖场建设项目</t>
  </si>
  <si>
    <t>新建钢构式生猪育肥舍1500平方米。</t>
  </si>
  <si>
    <t>该项目属于经营性资产，建成后归属欧家城村集体，由欧家城村集体自主经营或第三方承包经营等。村集体预计年收益15万元，收益按照“村党委+合作社+农户”的联农带农模式进行分配，其中其中30%用于壮大村集体经济，70%用于分红，向脱贫群众和监测对象倾斜等。带动50户脱贫户进行务工，户均年增收3000元。项目受益农户2154户6905人，其中脱贫户（含监测对象）336户1174人。</t>
  </si>
  <si>
    <t>2024年潼关县代字营镇南头村万家岭八组生猪养殖厂新建项目</t>
  </si>
  <si>
    <t>500平米高标准育肥猪舍2座，场地硬化2000平米，钢构饲料房等4间150平米，围墙高2.5米长380米</t>
  </si>
  <si>
    <t>该项目属于经营性资产，建成后归属南头村集体，由南头村集体自主经营或第三方承包经营等。村集体预计年收益20万元，收益按照股份分红进行分配，其中30%用于壮大村集体经济，70%用于分红，向脱贫群众和监测对象倾斜等。带动7户脱贫户进行务工，户均年增收2.4万元。项目受益农户1555户5678人，其中脱贫户（含监测对象）239户732人。</t>
  </si>
  <si>
    <t>南头村</t>
  </si>
  <si>
    <t>祁明亮</t>
  </si>
  <si>
    <t>2024年潼关县秦东镇港口社区生猪养殖场建设项目</t>
  </si>
  <si>
    <t>建设3栋钢构育肥猪舍，每栋1000㎡。3台粉料器，1个200方化粪池，500㎡钢构库房1栋。</t>
  </si>
  <si>
    <t>企业+合作社+企业+农户</t>
  </si>
  <si>
    <t>该项目属于经营性资产，建成后归属村集体，由村集体自主经营，村集体年收益10万元，收益按照比例进行分配，其中30%用于壮大村集体经济，70%用于分红，向脱贫群众和监测对象倾斜。带动3户脱贫户进行务工，户均年增收200元。项目受益农户2004户6895人，其中脱贫户（含监测对象）222户657人。</t>
  </si>
  <si>
    <t>港口社区</t>
  </si>
  <si>
    <t>朱德强</t>
  </si>
  <si>
    <t>2024年潼关县城关街道屯丰村新建种猪舍项目</t>
  </si>
  <si>
    <t>新建钢构种猪舍1100平方米</t>
  </si>
  <si>
    <t>党委+合作社+农户</t>
  </si>
  <si>
    <t>该项目属于经营性资产，建成后归属村集体，由第三方承包经营，村集体年收益4万元，收益按照比例进行分配，其中30%用于壮大村集体经济，70%用于分红，向脱贫群众和监测对象倾斜。带动1户脱贫户进行务工，户均年增收200元。项目受益农户209户677人，其中脱贫户（含监测对象）2户6人。</t>
  </si>
  <si>
    <t>屯丰村</t>
  </si>
  <si>
    <t>张新正</t>
  </si>
  <si>
    <t>2024年潼关县城关街道屯丰村生猪养殖建设项目</t>
  </si>
  <si>
    <t>新建钢构育肥猪舍1300平方米</t>
  </si>
  <si>
    <t>该项目属于经营性资产，建成后归属村集体，由第三方承包经营，村集体年收益4.5万元，收益按照比例进行分配，其中30%用于壮大村集体经济，70%用于分红，向脱贫群众和监测对象倾斜。带动1户脱贫户进行务工，户均年增收200元。项目受益农户209户677人，其中脱贫户（含监测对象）2户6人。</t>
  </si>
  <si>
    <t>2024年潼关县城关街道永丰塬村养殖场地面硬化项目</t>
  </si>
  <si>
    <t>养殖场地面、道路硬化500m*3.5m*15cm，共计2500平方米</t>
  </si>
  <si>
    <t>脱贫农民专业合作社+农户</t>
  </si>
  <si>
    <t>该项目属于公益性资产，建成后归属村集体，由村集体指定人员进行管护。项目建成后可为周边群众农业生产及日常生活提供方便。项目受益农户1317户6371人，其中脱贫户（含监测对象）177户475人。</t>
  </si>
  <si>
    <t>永丰塬村</t>
  </si>
  <si>
    <t>井随利</t>
  </si>
  <si>
    <t>2024年潼关县桐峪镇三泰村猪场建设项目</t>
  </si>
  <si>
    <t>新建猪舍3栋2820㎡及附属设施,资产产权归村集体所有。</t>
  </si>
  <si>
    <t>该项目属于经营性资产，建成后归属村集体，由村集体自主经营，村集体年收益5万元，收益按照比例进行分配，其中30%用于壮大村集体经济，70%用于分红，向脱贫群众和监测对象倾斜。带动3户脱贫户进行务工，户均年增收500元。项目受益农户715户2370人，其中脱贫户（含监测对象）2户2人。</t>
  </si>
  <si>
    <t>三泰村</t>
  </si>
  <si>
    <t>姚永妮</t>
  </si>
  <si>
    <t>2024年潼关县桐峪镇三泰村猪场附属设施建设项目</t>
  </si>
  <si>
    <t>新建猪场管理房300㎡及对原有瓦房进行修缮，增设污水处理罐4个200m³、饲料粉碎机2台、自吸饲料车2台及电路和管道设施建设，资产产权归村集体所有。</t>
  </si>
  <si>
    <t>2024年潼关县桐峪镇东晓社区猪舍厂养殖规模扩大项目</t>
  </si>
  <si>
    <t>东晓社区实施改造的养殖舍共3栋，1150平方；引进种猪100头。</t>
  </si>
  <si>
    <t>该项目属于经营性资产，建成后归属村集体，由村集体自主经营，采用“党委+合作社+企业”的模式，发展壮大村集体经济，扩大养殖规模，完善产业链，预计年效益10万元。收益按照比例进行分配，其中30%用于壮大村集体经济，70%用于分红，向脱贫群众和监测对象倾斜，解决就近务工3人。户均年增收300元。项目受益农户668户2188人，其中脱贫户（含监测对象）91户289人。</t>
  </si>
  <si>
    <t>2024年潼关县桐峪镇上善村善车口农家乐改造50户项目</t>
  </si>
  <si>
    <t>50户农户进行室内外改造提升。</t>
  </si>
  <si>
    <t>“村党委+合作社+农户”</t>
  </si>
  <si>
    <t>该项目属于经营性资产，建成后归属村集体，由村集体自主经营，预计年收益2.5万元，收益按照比例进行分配，其中30%用于壮大村集体经济，70%用于分红，向脱贫户、“三类户”倾斜。项目受益农户1215户5101人，其中脱贫户144户497人。</t>
  </si>
  <si>
    <t>2024年潼关县太要镇老虎城村老学校升级改造冷链仓储项目</t>
  </si>
  <si>
    <t>对老虎城村老学校进行冷链仓储改造，建造30吨小冷库10个，新建钢构式1500㎡仓储房一座。</t>
  </si>
  <si>
    <t>该项目属于经营性资产，建成后归属老虎城村集体，由村委会自主承包经营。村集体预计年收益20万元，收益按照“村党委+合作社+农户”的联农带农模式进行分配，其中30%用于壮大村集体经济，70%用于分红，向脱贫群众和监测对象倾斜等。项目受益农户1659户4842人，其中脱贫户（含监测对象）378户1052人。</t>
  </si>
  <si>
    <t>2024年潼关县代字营镇代字营社区软籽石榴基地库房</t>
  </si>
  <si>
    <t>新建钢构库房一座1300㎡</t>
  </si>
  <si>
    <t>该项目属于经营性资产，建成后归属代字营社区集体，由代字营社区集体自主经营或第三方承包经营等。村集体预计年收益2万元，收益按照3:7进行分配，其中30%用于集体，70%用于分红，向脱贫群众和监测对象倾斜等。带动20户脱贫户进行务工，户均年增收100元。项目受益农户1116户5156人，其中脱贫户（含监测对象）138户369人。</t>
  </si>
  <si>
    <t>代字营社区</t>
  </si>
  <si>
    <t>朱广杰</t>
  </si>
  <si>
    <t>2024年潼关县秦东镇十里铺村仓储中心建设项目</t>
  </si>
  <si>
    <t>新建钢构库房2000㎡</t>
  </si>
  <si>
    <t>该项目属于经营性资产，建成后归属村集体，由村集体自主经营，村集体年收益10万元，收益按照比例进行分配，其中30%用于壮大村集体经济，70%用于分红，向脱贫群众和监测对象倾斜。带动3户脱贫户进行务工，户均年增收2000元。项目受益农户1769户6976人，其中脱贫户（含监测对象）120户406人。</t>
  </si>
  <si>
    <t>十里铺村</t>
  </si>
  <si>
    <t>汤建民</t>
  </si>
  <si>
    <t>新建钢构库房1000㎡</t>
  </si>
  <si>
    <t>该项目属于经营性资产，建成后归属村集体，由村集体自主经营，村集体年收益7万元，收益按照比例进行分配，其中30%用于壮大村集体经济，70%用于分红，向脱贫群众和监测对象倾斜。带动3户脱贫户进行务工，户均年增收2000元。项目受益农户1769户6976人，其中脱贫户（含监测对象）120户406人。</t>
  </si>
  <si>
    <t>新建钢构库房800㎡</t>
  </si>
  <si>
    <t>该项目属于经营性资产，建成后归属村集体，由村集体自主经营，村集体年收益5万元，收益按照比例进行分配，其中30%用于壮大村集体经济，70%用于分红，向脱贫群众和监测对象倾斜。带动3户脱贫户进行务工，户均年增收2000元。项目受益农户1769户6976人，其中脱贫户（含监测对象）120户406人。</t>
  </si>
  <si>
    <t>2024年潼关县秦东镇港口社区西廒仓库建设项目</t>
  </si>
  <si>
    <t>新建300㎡钢构仓库一座。</t>
  </si>
  <si>
    <t>该项目属于经营性资产，建成后归属村集体，由村集体自主经营，村集体年收益1万元，收益按照比例进行分配，其中30%用于壮大村集体经济，70%用于分红，向脱贫群众和监测对象倾斜。带动2户脱贫户进行务工，户均年增收200元。项目受益农户2004户6895人，其中脱贫户（含监测对象）222户657人。</t>
  </si>
  <si>
    <t>2024年潼关县秦东镇寺角营村绿之源产业基地冷库项目</t>
  </si>
  <si>
    <t>新建100吨冷库一座。</t>
  </si>
  <si>
    <t>该项目属于经营性资产，建成后归属村集体，由村集体自主经营，村集体年收益5万元，收益按照比例进行分配，其中30%用于壮大村集体经济，70%用于分红，向脱贫群众和监测对象倾斜。带动3户脱贫户进行务工，户均年增收200元。项目受益农户256户867人，其中脱贫户（含监测对象）90户253人。</t>
  </si>
  <si>
    <t>2024年潼关县太要镇太要社区农产品加工厂建设项目</t>
  </si>
  <si>
    <t>新建钢构式农产品深加工厂房200平方米，ZX-5HGK88型空气能果蔬烘干机一套。</t>
  </si>
  <si>
    <t>该项目属于经营性资产，建成后归属太要社区集体，由太要社区自主经营或第三方承包经营，预计年收益4.8万元，其中30%1.44万元用于壮大村集体经济,70%,3.36万元用于脱贫户、“三类户”分红,带动三户脱贫户务工，户年均收入增收1000元，项目受益农户2795户，6749人，其中脱贫户158户518人。</t>
  </si>
  <si>
    <t>2024年潼关县太要镇秦王寨社区柿子酒园区建设项目</t>
  </si>
  <si>
    <t>新建钢构厂房1500平方米。</t>
  </si>
  <si>
    <t>该项目属于经营性资产，建成后归属秦王寨社区集体，由富平柿子酒企业第三方承包经营。村集体预计年收益20万元，其中25%用于壮大集体经济，75%用于分红，向脱贫群众和监测对象倾斜等。带动40户脱贫户进行务工，户均年增收2万元。项目受益农户658户2784人，其中脱贫户（含监测对象）92户278人。</t>
  </si>
  <si>
    <t>秦王寨社区</t>
  </si>
  <si>
    <t>车敏亮</t>
  </si>
  <si>
    <t>2024年潼关县太要镇秦王寨新瑞沣食品有限公司新工厂建设项目</t>
  </si>
  <si>
    <t>新建钢构厂房2000平方米。</t>
  </si>
  <si>
    <t>该项目属于经营性资产，建成后归属秦王寨社区集体，由新瑞沣食品有限公司第三方承包经营。村集体预计年收益18万元，其中25%用于壮大集体经济，75%用于分红，向脱贫群众和监测对象倾斜等。带动30户脱贫户进行务工，户均年增收2.5万元。项目受益农户658户2784人，其中脱贫户（含监测对象）92户278人。</t>
  </si>
  <si>
    <t>2024年潼关县秦东镇四知村粮食烘干厂二期建设项目</t>
  </si>
  <si>
    <t>新建场地硬化730㎡，钢结构湿粮仓库1250㎡（25×50）及配套电气设施。</t>
  </si>
  <si>
    <t>该项目属于经营性资产，建成后归属四知村集体，由欧家城村集体自主经营或第三方承包经营等。村集体预计年收益19万元，收益按照“村党委+合作社+农户”的联农带农模式进行分配，其中30%用于壮大村集体经济，70%用于分红，向脱贫群众和监测对象倾斜等。带动15户脱贫户进行务工，户均年增收2000元。项目受益农户2154户6905人，其中脱贫户（含监测对象）336户1174人。</t>
  </si>
  <si>
    <t>2024年潼关县秦东镇四知村粮食烘干厂配套道路建设项目</t>
  </si>
  <si>
    <t>新建道路硬化1600㎡（400m×4m×18cm）及道路改造附属工程。</t>
  </si>
  <si>
    <t>该项目属于经营性资产，建成后归属欧家城村集体，由欧家城村集体自主经营或第三方承包经营等。村集体预计年收益10万元，收益按照“村党委+合作社+农户”的联农带农模式进行分配，其中30%用于壮大村集体经济，70%用于分红，向脱贫群众和监测对象倾斜等。带动10户脱贫户进行务工，户均年增收2000元。项目受益农户2154户6905人，其中脱贫户（含监测对象）336户1174人。</t>
  </si>
  <si>
    <t>2024年潼关县代字营镇西姚村农副产品加工提升项目一</t>
  </si>
  <si>
    <t>购买轧油设备3套，</t>
  </si>
  <si>
    <t>该项目属于经营性资产，建成后属西姚村集体，由第三方承包经营。村集体预计年收益5万元，收益按照7:3进行分配，其中70%用于扩大生产，30%用于分红，向脱贫群众和监测对象倾斜等。带动54户脱贫户进行务工，户均年增收120元。项目受益农户156户491人，其中脱贫户（含监测对象）54户155人。</t>
  </si>
  <si>
    <t>西姚村</t>
  </si>
  <si>
    <t>赵小犬</t>
  </si>
  <si>
    <t>2024年潼关县代字营镇代字营社区软籽石榴基地分拣厂房</t>
  </si>
  <si>
    <t>新建分拣钢构厂房一座1400㎡</t>
  </si>
  <si>
    <t>该项目属于经营性资产，建成后归属代字营社区集体，由代字营社区集体自主经营或第三方承包经营等。村集体预计年收益2万元，收益按照3:7进行分配，其中30%用于集体，70%用于分红，向脱贫群众和监测对象倾斜等。带动25户脱贫户进行务工，户均年增收100元。项目受益农户1116户5156人，其中脱贫户（含监测对象）138户369人。</t>
  </si>
  <si>
    <t>2024年潼关县代字营瀵兴村农产品加工晾晒场</t>
  </si>
  <si>
    <t>晾晒场硬化960平米（权属归村集体）地址上汾井老学校</t>
  </si>
  <si>
    <t>该项目属于公益性资产，建成后归属瀵兴村村集体，由瀵兴村集进行管护。项目建成后可提高群众一产收入解决群众秋晒难等问题，项目受益户356户786人，其中脱贫户60户138人。</t>
  </si>
  <si>
    <t>2024年潼关县代字营镇代字营社区四组新建晾晒场项目</t>
  </si>
  <si>
    <t>代字营四组新建晾晒场硬化2500㎡</t>
  </si>
  <si>
    <t>该项目属于公益性资产，建成后归属代字营社区村集体，由代字营社区进行管护。项目建成后可改善代字营四组群众生产条件。项目受益农户57户263人，其中脱贫户（含监测对象）10户26人。</t>
  </si>
  <si>
    <t>2024年潼关县秦东镇十里铺村晾晒场建设项目</t>
  </si>
  <si>
    <r>
      <t>十里铺二组晾晒场1500</t>
    </r>
    <r>
      <rPr>
        <sz val="10"/>
        <rFont val="SimSun"/>
        <family val="0"/>
      </rPr>
      <t>㎡，</t>
    </r>
    <r>
      <rPr>
        <sz val="10"/>
        <rFont val="宋体"/>
        <family val="0"/>
      </rPr>
      <t>凹里四组晾晒场600㎡。</t>
    </r>
  </si>
  <si>
    <t>该项目属于公益性资产，建成后归属村集体，由村集体制定人员进行管护。项目建成后可为周边群众提供方便，保障夏收秋收顺利进行。项目受益农户1769户6976人，其中脱贫户（含监测对象）120户406人。</t>
  </si>
  <si>
    <t>2024年安乐社区中药材加工基地露天晾晒场建设项目</t>
  </si>
  <si>
    <t>新建晾晒场硬化4500㎡，新砌石堰护坡460m³，检查井4个，60排水渠道（含盖板）260米。</t>
  </si>
  <si>
    <t>该项目属于公益性资产，建成后归属村集体，由村集体指定人员进行管护。项目建成后可为周边群众农业生产及日常生活提供方便。项目受益农户242户1028人，其中脱贫户（含监测对象）63户203人。</t>
  </si>
  <si>
    <t>2024年潼关县秦东镇港口社区西廒农产品分拣车间项目</t>
  </si>
  <si>
    <r>
      <t>新建钢构分拣车间300</t>
    </r>
    <r>
      <rPr>
        <sz val="10"/>
        <rFont val="SimSun"/>
        <family val="0"/>
      </rPr>
      <t>㎡</t>
    </r>
    <r>
      <rPr>
        <sz val="10"/>
        <rFont val="宋体"/>
        <family val="0"/>
      </rPr>
      <t>，购买分拣设备一套。</t>
    </r>
  </si>
  <si>
    <t>该项目属于经营性资产，建成后归属村集体，由村集体自主经营，村集体年收益5万元，收益按照比例进行分配，其中30%用于壮大村集体经济，70%用于分红，向脱贫群众和监测对象倾斜。带动2户脱贫户进行务工，户均年增收200元。项目受益农户2004户6895人，其中脱贫户（含监测对象）222户657人。</t>
  </si>
  <si>
    <t>2024年潼关县秦东镇寺角营村杨家庄二组晾晒广场项目</t>
  </si>
  <si>
    <t>新建700㎡晾晒广场一个。</t>
  </si>
  <si>
    <t>该项目属于公益性资产，建成后归属村集体，由村集体指定人员进行管护。项目建成后可为周边群众农业生产及日常生活提供方便。项目受益农户55户184人，其中脱贫户（含监测对象）14户49人。</t>
  </si>
  <si>
    <t>2024年潼关县城关街道庆丰社区仓储中心分拣棚建设项目</t>
  </si>
  <si>
    <t>建设钢构阳光棚550平方米</t>
  </si>
  <si>
    <t>该项目属于经营性资产，建成后归属村集体，由第三方承包经营，村集体年收益2万元，收益按照比例进行分配，其中30%用于壮大村集体经济，70%用于分红，向脱贫群众和监测对象倾斜。带动1户脱贫户进行务工，户均年增收200元。项目受益农户199户646人，其中脱贫户（含监测对象）2户5人。</t>
  </si>
  <si>
    <t>庆丰社区</t>
  </si>
  <si>
    <t>刘犬宁</t>
  </si>
  <si>
    <t>2024年潼关县城关街道庆丰社区段名晾晒厂项目</t>
  </si>
  <si>
    <t>段名村建设晾晒场一个1500m</t>
  </si>
  <si>
    <t>该项目属于公益性资产，建成后归属村集体，由村集体制定人员进行管护。项目建成后可为周边群众提供方便，保障夏收秋收顺利进行。项目受益农户1316户5927人，其中脱贫户（含监测对象）199户646人。</t>
  </si>
  <si>
    <t>2024年潼关县城关街道留翎村留翎山泉水厂瓶装水建设项目（一期）</t>
  </si>
  <si>
    <t>建设钢构厂房400㎡（厂房内土建工程、通风设备、排水工程、电气工程、消防工程、外砼工程等）；瓶装生产线设备一套、十吨净水灌。</t>
  </si>
  <si>
    <t>该项目属于经营性资产，建成后归属村集体，由村集体自主经营，村集体年收益5万元，收益按照比例进行分配，其中30%用于壮大村集体经济，70%用于分红，向脱贫群众和监测对象倾斜。带动1户脱贫户进行务工，户均年增收200元。项目受益农户242户750人，其中脱贫户（含监测对象）3户14人。</t>
  </si>
  <si>
    <t>留翎村</t>
  </si>
  <si>
    <t>赵抗荣</t>
  </si>
  <si>
    <t>2024年潼关县城关街道留翎村花椒加工厂建设项目</t>
  </si>
  <si>
    <t>修建钢构厂房350平方、花椒加工流水线机械设备、冷库</t>
  </si>
  <si>
    <t>该项目属于经营性资产，建成后归属村集体，由第三方承包经营，村集体年收益10万元，收益按照比例进行分配，其中30%用于壮大村集体经济，70%用于分红，向脱贫群众和监测对象倾斜。带动2户脱贫户进行务工，户均年增收200元。项目受益农户242户750人，其中脱贫户（含监测对象）3户14人。</t>
  </si>
  <si>
    <t>2024年潼关县城关街道屯丰村下屯晾晒场</t>
  </si>
  <si>
    <t>下屯新建硬化混凝土晾晒场2000㎡,厚15cm</t>
  </si>
  <si>
    <t>该项目属于公益性资产，建成后归属村集体，由村集体制定人员进行管护。项目建成后可为周边群众提供方便，保障夏收秋收顺利进行。项目受益农户268户1264人，其中脱贫户（含监测对象）29户108人。</t>
  </si>
  <si>
    <t>2024年潼关县城关街道屯丰村五虎张晾晒场</t>
  </si>
  <si>
    <t>五虎张新建硬化混凝土晾晒场1500㎡,厚15cm</t>
  </si>
  <si>
    <t>2024年潼关县城关街道屯丰村上屯晾晒场</t>
  </si>
  <si>
    <t>上屯新建硬化混凝土晾晒场1500㎡,厚15cm</t>
  </si>
  <si>
    <t>该项目属于公益性资产，建成后归属村集体，由村集体制定人员进行管护。项目建成后可为周边群众提供方便，保障夏收秋收顺利进行。项目受益农户141户490人，其中脱贫户（含监测对象）42户149人。</t>
  </si>
  <si>
    <t>2024年潼关县城关街道永丰塬包装箱厂库房建设项目</t>
  </si>
  <si>
    <t>永丰塬村新建2000平方米钢构库房</t>
  </si>
  <si>
    <t>参股分红</t>
  </si>
  <si>
    <t>该项目属于经营性资产，建成后归属村集体，由第三方承包经营，村集体年收益6万元，收益按照比例进行分配，其中30%用于壮大村集体经济，70%用于分红，向脱贫群众和监测对象倾斜。带动1户脱贫户进行务工，户均年增收200元。项目受益农户177户475人，其中脱贫户（含监测对象）5户14人。</t>
  </si>
  <si>
    <t>2024年潼关县城关街道顺丰社区面粉厂建设建设项目</t>
  </si>
  <si>
    <t>面粉厂建设:4000㎡钢构厂房建设（生产区、加工区、储存区及生活区），地基处理；设备的购买及配套设施建设项目</t>
  </si>
  <si>
    <t>社区党委+合作社+农户</t>
  </si>
  <si>
    <t>该项目属于经营性资产，建成后归属村集体，由第三方承包经营，村集体年收益20万元，收益按照比例进行分配，其中30%用于壮大村集体经济，70%用于分红，向脱贫群众和监测对象倾斜。带动5户脱贫户进行务工，户均年增收200元。项目受益农户185户454人，其中脱贫户（含监测对象）3户7人。</t>
  </si>
  <si>
    <t>顺丰社区</t>
  </si>
  <si>
    <t>仲新亚</t>
  </si>
  <si>
    <t>2024年潼关县桐峪镇上善村中药材基地建设项目</t>
  </si>
  <si>
    <t>新建烘干车间500㎡，购置烘干设备2套，配套给排水、照明电器等设施。</t>
  </si>
  <si>
    <t>该项目属于经营性资产，建成后归属村集体，由村集体自主经营，预计年收益7.5万元，收益按照比例进行分配，其中30%用于壮大村集体经济，70%用于分红，向脱贫户、“三类户”倾斜。项目受益农户1215户5101人，其中脱贫户144户497人。</t>
  </si>
  <si>
    <t>2024年潼关县桐峪镇东晓社区农产品分拣棚建设项目</t>
  </si>
  <si>
    <t>修建30平米看护房、300平米分拣棚，下水管道82米。</t>
  </si>
  <si>
    <t>该项目属于经营性资产，建成后归属村集体，由村集体自主经营，修建农产产品分拣棚，方便群众分拣石榴、猕猴桃、桃子等农产品，年集体收益2万元，收益按照比例进行分配，其中30%用于壮大村集体经济，70%用于分红，向脱贫群众和监测对象倾斜。户均年增收200元。项目受益农户668户2188人，其中脱贫户（含监测对象）91户289人。</t>
  </si>
  <si>
    <t>2024年潼关县代字营真鑫园村姚青灌溉建设项目</t>
  </si>
  <si>
    <t>姚青六组灌溉渠60U型渠长800米，姚青七组灌溉渠60U型渠长800米。</t>
  </si>
  <si>
    <t>该项目属于公益性资产，建成后归属鑫园村集体，由鑫园村进行管护。项目建成后可提高群众务农效益。项目受益农户830户2580人，其中脱贫户（含监测对象）99户260人。</t>
  </si>
  <si>
    <t>2024年潼关县代字营镇南头村万家岭三四组灌溉渠道修建项目</t>
  </si>
  <si>
    <t>万家岭60U型灌溉渠3100米</t>
  </si>
  <si>
    <t>该项目属于公益性资产，建成后归属南头村集体，由南头村进行管护。项目建成后可提升万家岭3、4组土地灌溉680亩。项目受益农户180户624人，其中脱贫户（含监测对象）38户116人.</t>
  </si>
  <si>
    <t>2024年潼关县代字营镇南头村下北头一二组灌溉渠道新建项目</t>
  </si>
  <si>
    <t>下北头60U型渠道350米</t>
  </si>
  <si>
    <t>该项目属于公益性资产，建成后归属南头村集体，由南头村进行管护。项目建成后可提升下北头1、2组土地灌溉200亩。项目受益农户110户375人，其中脱贫户（含监测对象）18户68人.</t>
  </si>
  <si>
    <t>2024年潼关县代字营镇南头村下北头一二组灌溉管道新建项目</t>
  </si>
  <si>
    <t>下北头110圆形型管道1000米</t>
  </si>
  <si>
    <t>2024年潼关县代字营镇瀵兴村生产设施灌溉管道及灌溉渠项目</t>
  </si>
  <si>
    <t>灌溉管道2000米，60U型渠道</t>
  </si>
  <si>
    <t>该项目属于公益性资产，建成后归属瀵兴村村集体，由瀵兴村集进行管护。项目建成后可提高群众一产收入，项目受益户356户786人，其中脱贫户60户138人。</t>
  </si>
  <si>
    <t>2024年潼关县代字营镇瀵兴村梅花鹿养殖基础建设项目</t>
  </si>
  <si>
    <t>养殖基地排水渠1280米、及场地硬化1300米、梅花鹿鹿舍2座120㎡、场区护坡860㎡</t>
  </si>
  <si>
    <t>该项目属经营性资产，建成后归属瀵兴村集体，由瀵兴村集体自主经营或第三方承包经营。预计年收益 2.1万元，收益按照3:7分配，0.63万元用于壮大村集体经济，1.47万元用于脱贫户、“三类户”分红。带动23户脱贫户务工，户均增收100元，项目受益户881户3105人，其中脱贫户152户475人.建设地点：瀵兴村上汾井东沟。</t>
  </si>
  <si>
    <t>2024年潼关县秦东镇寺角营村软籽石榴产业园铺设灌溉管道项目</t>
  </si>
  <si>
    <t>新铺设4寸灌溉管道2000米,资产产权归村集体所有。</t>
  </si>
  <si>
    <t>2024年潼关县桐峪镇上善村灌溉渠道建设项目</t>
  </si>
  <si>
    <t>李家一二组、小口金矿路至李家六七组新建40u型灌溉渠道1000米。</t>
  </si>
  <si>
    <t>2024年潼关县桐峪镇东晓社区机井项目</t>
  </si>
  <si>
    <t>东晓社区下小口打机井1眼，解决猪场养殖及下小口基本农田灌溉用水。深度约260m</t>
  </si>
  <si>
    <t>该项目属于公益性资产，建成后归属村集体，由村集体指定人员进行管护。项目建成后,通过完善提升村（社区）基础设施建设，提升供水设施，解决下小口四、五、六组群众更高的用水需求，项目受益农户179户608人，其中脱贫户（含监测对象）25户83人。</t>
  </si>
  <si>
    <t>2024年潼关县城关街道中军帐村灌溉蓄水池建设项目</t>
  </si>
  <si>
    <t>中军帐村新建100吨混凝土蓄水池1座。</t>
  </si>
  <si>
    <t>该项目属于公益性资产，建成后归属村集体，由村集体指定人员进行管护。项目建成后,通过完善提升村（社区）基础设施建设，提升供水设施，解决中军帐村产业大棚灌溉用水需求，项目受益农户179户608人，其中脱贫户（含监测对象）25户83人。</t>
  </si>
  <si>
    <t>2024年潼关县小额信贷贴息项目</t>
  </si>
  <si>
    <t>给750户脱贫户小额贷款进行贴息</t>
  </si>
  <si>
    <t>产业+贷款贴息</t>
  </si>
  <si>
    <t>该项目属于到户类资产，建成后归受益户所有，由受益户自行管护。项目建成后通过小额信贷贴息，鼓励脱贫群众发展产业，增收致富。项目受益脱贫户（含监测对象）750户750人。</t>
  </si>
  <si>
    <t>各镇（街道）</t>
  </si>
  <si>
    <t>各村（社区）</t>
  </si>
  <si>
    <t>乡村振兴局</t>
  </si>
  <si>
    <t>于冰波</t>
  </si>
  <si>
    <t>财政支持本项目的贴息补助环节费用</t>
  </si>
  <si>
    <t>2024年潼关县跨省就业一次性交通补助项目</t>
  </si>
  <si>
    <t>2000名脱贫劳动力跨省就业一次性交通补助,每人不高于500元/元的标准进行补助。</t>
  </si>
  <si>
    <t>跨省就业+交通补贴</t>
  </si>
  <si>
    <t>该项目属于到户类资产，建成后归受益户所有，由受益户自行管护。项目建成后通过一次性交通补贴，鼓励脱贫群众外出就业增收。项目受益脱贫户（含监测对象）2000人。</t>
  </si>
  <si>
    <t>陈雅</t>
  </si>
  <si>
    <t>财政支持本项目的交通费用报销补助环节费用</t>
  </si>
  <si>
    <t>2、脱贫劳动力（含监测对象跨县交通补助）</t>
  </si>
  <si>
    <t>劳动技能培训</t>
  </si>
  <si>
    <t>农民职业技能培训</t>
  </si>
  <si>
    <t>2024年潼关县代字营镇鑫园村便民桥建设项目</t>
  </si>
  <si>
    <t>西埝二组乌家河至寺底通村路新建便民桥，30m*4m，厚30cm</t>
  </si>
  <si>
    <t>方便群众生产、生活</t>
  </si>
  <si>
    <t>该项目属于公益性资产，建成后归属鑫园村集体，由鑫园村进行管护。项目建成后可方便群众出行。项目受益农户830户2580人，其中脱贫户（含监测对象）99户260人。</t>
  </si>
  <si>
    <t>2024年潼关县代字营镇代字营社区北歇马一组巷道修复项目</t>
  </si>
  <si>
    <t>北歇马一组修复破损巷道1000m*3.5m，厚15cm</t>
  </si>
  <si>
    <t>该项目属于公益性资产，建成后归属代字营社区村集体，由代字营社区进行管护。项目建成后可改善代字营四组群众生产生活条件。项目受益农户57户263人，其中脱贫户（含监测对象）10户26人。</t>
  </si>
  <si>
    <t>2024年潼关县桐峪镇东晓社区小口五、六组环村路项目</t>
  </si>
  <si>
    <t>小口五、六组新建混凝土环村路600*3.5m，厚度18cm</t>
  </si>
  <si>
    <t>该项目属于公益性资产，建成后归属村集体，由村集体指定人员进行管护。项目建成后,通过完善提升村（社区）基础设施建设，硬化环村路，方便小口四、五、六组群众出行。项目受益农户179户608人，其中脱贫户（含监测对象）25户83人。</t>
  </si>
  <si>
    <t>2024年潼关县桐峪镇东晓社区生产桥建设项目</t>
  </si>
  <si>
    <t>东官二、三、四组生产桥，跨度约20米，两边钢构围栏总长40米，高1米，桥面为水泥版面，宽3m，厚40mm。</t>
  </si>
  <si>
    <t>该项目属于公益性资产，建成后归属村集体，由村集体指定人员进行管护。项目建成后,通过完善提升村（社区）基础设施建设，修建生产桥，方便东官二、三、四组群众生产生活。项目受益农户218户678人，其中脱贫户（含监测户）33户110人。</t>
  </si>
  <si>
    <t>2024年潼关县太要镇太要社区生产路建设项目</t>
  </si>
  <si>
    <t>太要社区万仓新建混凝土硬化路面1000m*3.5m，厚15cm。</t>
  </si>
  <si>
    <t>方便群众生产</t>
  </si>
  <si>
    <t>该项目属于公益性资产，建成后归属太要社区集体，由太要社区进行管护，项目建成后提高全社区生产生活质量。项目收益农户2395户，6749人，其中脱贫户158户，518人。</t>
  </si>
  <si>
    <t>2024年潼关县太要镇秦王寨社区人行步道建设项目</t>
  </si>
  <si>
    <t>秦王寨社区新建混凝土硬化人行步道，马趵泉景区至双河桥路段2000m*2m，厚15cm。</t>
  </si>
  <si>
    <t>该项目属于公益性资产，建成后归属秦王寨社区集体，由秦王寨社区进行管护。项目建成后可提升秦王寨社区公共基础设施建设，提高乡村旅游质量，促进乡村旅游发展。项目受益农户658户2784人，其中脱贫户（含监测对象）92户278人。</t>
  </si>
  <si>
    <t>2024年潼关县太要镇老虎城村太峪口五六组通村路建设项目</t>
  </si>
  <si>
    <t>老虎城太峪口新建混凝土硬化路面1500m*3m,厚度15cm。</t>
  </si>
  <si>
    <t>该项目属于公益性资产，建成后归属老虎城村集体，由老虎城村进行管护。项目建成后可改善老虎城村村民生产生活条件。项目受益农户1659户4842人，其中脱贫户（含监测对象）378户1052人</t>
  </si>
  <si>
    <t>2024年潼关县太要镇老虎城村西堡障3组生产路建设项目</t>
  </si>
  <si>
    <t>老虎城西堡障新建混凝土路面1050m*3m，厚度15cm。</t>
  </si>
  <si>
    <t>2024年潼关县太要镇欧家城村生产路建设项目</t>
  </si>
  <si>
    <t>欧家城村新建混凝土硬化路面2500m*3.5m，厚15cm。</t>
  </si>
  <si>
    <t>该项目属于公益性资产，建成后归属欧家城村集体，由欧家城村进行管护。项目建成后可改善欧家城村村民生产生活条件。项目受益农户2154户6905人，其中脱贫户（含监测对象）336户1174人。</t>
  </si>
  <si>
    <t>2024年潼关县太要镇欧家城村南巡生产路建设项目</t>
  </si>
  <si>
    <t>南巡新建混凝土硬化路面二、三、十、十一组生产路长1000m*3.5m,厚度15cm，</t>
  </si>
  <si>
    <t>2024年潼关县太要镇欧家城村南歇马生产路建设项目</t>
  </si>
  <si>
    <t>南歇马三、四、一、七组新建混凝土硬化路面1000m*3.5m,厚度15cm。</t>
  </si>
  <si>
    <t>2023年潼关县代字营镇东马村东里六组生产路硬化项目</t>
  </si>
  <si>
    <t>东里六组生产路2000m*3.5m，厚15cm。</t>
  </si>
  <si>
    <t>该项目属于公益性资产，建成后归属东马村集体，由东马村进行管护。项目建成后可方便群众出行，乡村道路环境美化。项目受益农户545户1654人，其中脱贫户（含监测对象）45户136人。</t>
  </si>
  <si>
    <t>2024年潼关县代字营镇西姚村川城子7-8组生产路硬化项目</t>
  </si>
  <si>
    <t>川城子7-8组生产路硬化1800m*3.5m，厚15cm。</t>
  </si>
  <si>
    <t>该项目属于公益性资产，建成后归属西姚村集体，由西姚村进行管护。项目建成后可受益农户80户310人，其中脱贫户（含监测对象）10户35人。项目完成后，能改善七组八组群众农业生产条件，提高农民收入。</t>
  </si>
  <si>
    <t>2024年潼关县代字营镇西姚村西姚2-3-5组生产路硬化项目</t>
  </si>
  <si>
    <t>西姚2-3-5组生产路硬化700m*3.5m，厚15cm。</t>
  </si>
  <si>
    <t>该项目属于公益性资产，建成后归属西姚村集体，由西姚村进行管护。项目建成后可受益农户175户510人，其中脱贫户（含监测对象）15户40人。项目建成后，能改善235组群众生产条件，提高农民收入.</t>
  </si>
  <si>
    <t>2024年潼关县代字营镇鑫园村道路硬化建设项目</t>
  </si>
  <si>
    <t>姚青一、二、三组道路硬化1200m*3.5m，厚15cm，西埝三、四组道路硬化600m*3.5m，厚15cm</t>
  </si>
  <si>
    <t>该项目属于公益性资产，建成后归属鑫园村集体，由鑫园村进行管护。项目建成后可方便群众务农和出行安全。项目受益农户830户2580人，其中脱贫户（含监测对象）99户260人。</t>
  </si>
  <si>
    <t>2024年潼关县代字营镇鑫园村水毁路建设项目</t>
  </si>
  <si>
    <t>东埝二组一处悬空路维修长20米，悬空高3米，垫方500方，硬化20m*3.5m，厚15cm</t>
  </si>
  <si>
    <t>2024年潼关县代字营镇南头村万家岭六组生产路硬化项目</t>
  </si>
  <si>
    <t>万家岭生产路硬化1600m*3.5m，厚15cm</t>
  </si>
  <si>
    <t>该项目属于公益性资产，建成后归属南头村集体，由南头村进行管护。项目建成后可解决万家岭6组群众农业生产。项目受益农户89户314人，其中脱贫户（含监测对象）6户14人。</t>
  </si>
  <si>
    <t>2024年潼关县代字营镇南头村上北头二三组生产路硬化项目</t>
  </si>
  <si>
    <t>上北头生产路900m*3.5m，厚15cm</t>
  </si>
  <si>
    <t>该项目属于公益性资产，建成后归属南头村集体，由南头村进行管护。项目建成后可上北头2、3组群众农业生产。项目受益农户130户474人，其中脱贫户（含监测对象）29户87人。</t>
  </si>
  <si>
    <t>2024年潼关县代字营镇南头村小南头一二三四五组生产路硬化项目</t>
  </si>
  <si>
    <t>小南头生产路4000m*3.5m，厚15cm</t>
  </si>
  <si>
    <t>该项目属于公益性资产，建成后归属南头村集体，由南头村进行管护。项目建成后可方便小南头1、2、3、4、5组群众农业生产。项目受益农户338户1033人，其中脱贫户（含监测对象）76户238人。</t>
  </si>
  <si>
    <t>2024年潼关县代字营镇南头村下北头一二组生产路硬化项目</t>
  </si>
  <si>
    <t>下北头生产路900m*3m，厚15cm</t>
  </si>
  <si>
    <t>该项目属于公益性资产，建成后归属南头村集体，由南头村进行管护。项目建成后可提升下北头1、2组群众农业生产。项目受益农户110户375人，其中脱贫户（含监测对象）18户68人。</t>
  </si>
  <si>
    <t>2024年潼关县秦东镇十里铺村生产路道路硬化建设项目</t>
  </si>
  <si>
    <t>十里铺6、7、8组新建生产路800m*3m，厚度15cm。</t>
  </si>
  <si>
    <t>该项目属于公益性资产，建成后归属四知村村集体，由村集体指定人员进行管护。项目建成后可为周边群众农业生产及日常生活提供方便。项目受益农户232户935人，其中脱贫户（含监测对象）120户406人。</t>
  </si>
  <si>
    <t>十里铺1、2组新建生产路1200m*3m，厚度15cm。</t>
  </si>
  <si>
    <t>该项目属于公益性资产，建成后归属村集体，由村集体指定人员进行管护。项目建成后可为周边群众农业生产及日常生活提供方便。项目受益农户232户935人，其中脱贫户（含监测对象）17户67人。</t>
  </si>
  <si>
    <t>2024年潼关县秦东镇四知村吊桥学校北至河堤路硬化项目</t>
  </si>
  <si>
    <t>硬化生产路750m*3m，厚度15cm。</t>
  </si>
  <si>
    <t>该项目属于公益性资产，建成后归属四知村村集体，由村集体指定人员进行管护。项目建成后可为周边群众农业生产及日常生活提供方便。项目受益农户1530户2850人，其中脱贫户（含监测对象）127户378人。</t>
  </si>
  <si>
    <t>2024年潼关县秦东镇四知村吊桥十组、十一组至公庄七组东公路南北生产路硬化项目</t>
  </si>
  <si>
    <t>公路南北生产路硬化1300m*3m，厚度15cm。</t>
  </si>
  <si>
    <t>该项目属于公益性资产，建成后归属四知村村集体，由村集体指定人员进行管护。项目建成后可为周边群众农业生产及日常生活提供方便。项目受益农户569户1846人，其中脱贫户（含监测对象）67户3129人。</t>
  </si>
  <si>
    <t>2024年潼关县秦东镇四知村小泉沟至坡顶生产路硬化项目</t>
  </si>
  <si>
    <t>硬化生产路1500m*3m，厚度15cm,</t>
  </si>
  <si>
    <t>该项目属于公益性资产，建成后归属四知村村集体，由村集体指定人员进行管护。项目建成后可为周边群众农业生产及日常生活提供方便。项目受益农户127户561人，其中脱贫户（含监测对象）18户61人。</t>
  </si>
  <si>
    <t>2024年潼关县秦东镇港口社区南街五组生产路硬化项目</t>
  </si>
  <si>
    <t>港口社区南街五组生产路800m*3.5m，厚度15cm，</t>
  </si>
  <si>
    <t>该项目属于公益性资产，建成后归属港口社区村集体，由村集体指定人员进行管护。项目建成后可为周边群众农业生产及日常生活提供方便。项目受益农户130户410人，其中脱贫户（含监测对象）10户27人。</t>
  </si>
  <si>
    <t>2024年潼关县秦东镇港口社区苏家村至亢家寨生产路硬化项目</t>
  </si>
  <si>
    <t>苏家村至亢家寨生产路混凝土硬化4200m*3m,厚15cm。</t>
  </si>
  <si>
    <t>2024年潼关县秦东镇寺角营村荒移道路硬化项目</t>
  </si>
  <si>
    <t>新建硬化道路1200m*3m，厚度15cm,</t>
  </si>
  <si>
    <t>该项目属于公益性资产，建成后归属寺角营村村集体，由村集体指定人员进行管护。项目建成后可为周边群众农业生产及日常生活提供方便。项目受益农户376户1560人，其中脱贫户（含监测对象）75户265人。</t>
  </si>
  <si>
    <t>2024年潼关县秦东镇寺角营村杨家庄道路硬化项目</t>
  </si>
  <si>
    <t>新建硬化道路2200m*3m，厚度15cm。</t>
  </si>
  <si>
    <t>该项目属于公益性资产，建成后归属寺角营村村集体，由村集体指定人员进行管护。项目建成后可为周边群众农业生产及日常生活提供方便。项目受益农户410户1629人，其中脱贫户（含监测对象）83户282人。</t>
  </si>
  <si>
    <t>2024年潼关县城关街道庆丰社区税南生路硬化项目</t>
  </si>
  <si>
    <t>税南新建硬化混凝土生产路生产路2000m*3.5m*15cm，7000㎡。</t>
  </si>
  <si>
    <t>该项目属于公益性资产，建成后归属村集体，由村集体指定人员进行管护。项目建成后可为周边群众农业生产及日常生活提供方便。项目受益农户1316户5927人，其中脱贫户（含监测对象）199户646人。</t>
  </si>
  <si>
    <t>2024年潼关县城关街道庆丰社区段名生路硬化项目</t>
  </si>
  <si>
    <t>段名新建硬化混凝土生产路1200m*3m*15cm，3600㎡。</t>
  </si>
  <si>
    <t>2024年潼关县城关街道庆丰社区亢家寨生路硬化项目</t>
  </si>
  <si>
    <t>亢家寨新建硬化混凝土生产路2300m*3.5m*15cm，7500㎡。</t>
  </si>
  <si>
    <t>2024年潼关县城关街道安乐社区生产路硬化项目</t>
  </si>
  <si>
    <t>西寨子四组生产路硬化1100m*3.5*15cm，西寨子二组大桥沟南生产路硬化1000m*3.5m*15cm，西街子二组村北东路1200m*3.5m*15cm生产路硬化，佛崖寺停车场至庙院子700m*3.5m*15cm，共计4000米。</t>
  </si>
  <si>
    <t>该项目属于公益性资产，建成后归属村集体，由村集体指定人员进行管护。项目建成后可为周边群众农业生产及日常生活提供方便。项目受益农户1820户7019人，其中脱贫户（含监测对象）236户718人。</t>
  </si>
  <si>
    <t>2024年潼关县城关街道留翎村东柳生产路硬化项目</t>
  </si>
  <si>
    <t>东柳六、七、九组新建硬化混凝土生产路3000m*3.5m*15cm</t>
  </si>
  <si>
    <t>该项目属于公益性资产，建成后归属村集体，由村集体指定人员进行管护。项目建成后可为周边群众农业生产及日常生活提供方便。项目受益农户1113户5203人，其中脱贫户（含监测对象）242户750人。</t>
  </si>
  <si>
    <t>2024年潼关县城关街道留翎村西柳生产路硬化项目</t>
  </si>
  <si>
    <t>西柳一、三、五组新建硬化混凝土生产路1800m*3.5m*15cm</t>
  </si>
  <si>
    <t>2024年潼关县城关街道屯丰村下屯道路硬化项目</t>
  </si>
  <si>
    <t>下屯一二三组新建硬化混凝土生产路1500m*3.5m*15cm</t>
  </si>
  <si>
    <t>该项目属于公益性资产，建成后归属村集体，由村集体指定人员进行管护。项目建成后可为周边群众农业生产及日常生活提供方便。项目受益农户268户1264人，其中脱贫户（含监测对象）29户108人。</t>
  </si>
  <si>
    <t>2024年潼关县城关街道屯丰村上屯硬化道路项目</t>
  </si>
  <si>
    <t>上屯新建硬化混凝土生产路350m*3m,厚15cm</t>
  </si>
  <si>
    <t>该项目属于公益性资产，建成后归属村集体，由村集体指定人员进行管护。项目建成后可为周边群众农业生产及日常生活提供方便。项目受益农户141户490人，其中脱贫户（含监测对象）42户149人。</t>
  </si>
  <si>
    <t>2024年潼关县城关街道屯丰村南寨子硬化道路项目</t>
  </si>
  <si>
    <t>南寨子一组新建硬化混凝土生产路600m*3.5m*15cm</t>
  </si>
  <si>
    <t>该项目属于公益性资产，建成后归属村集体，由村集体指定人员进行管护。项目建成后可为周边群众农业生产及日常生活提供方便。项目受益农户696户2630人，其中脱贫户（含监测对象）94户351人。</t>
  </si>
  <si>
    <t>2024年潼关县城关街道屯丰村南寨子硬化道路项目项目</t>
  </si>
  <si>
    <t>南寨子三组至五组新建硬化混凝土生产路350m*3.5m*15cm</t>
  </si>
  <si>
    <t>2024年潼关县城关街道兴隆社区路边硬化项目</t>
  </si>
  <si>
    <t>兴隆堡三四五组新建硬化混凝土生产路70m*3m，厚15cm，卧龙堡六七组新建硬化混凝土生产路700m*3m，厚15cm。</t>
  </si>
  <si>
    <t>该项目属于公益性资产，建成后归属村集体，由村集体指定人员进行管护。项目建成后可为周边群众农业生产及日常生活提供方便。项目受益农户939户2924人，其中脱贫户（含监测对象）51户104人。</t>
  </si>
  <si>
    <t>兴隆社区</t>
  </si>
  <si>
    <t>贠立新</t>
  </si>
  <si>
    <t>2024年潼关县城关街道中军帐村二、三组生产路硬化项目</t>
  </si>
  <si>
    <t>中军帐村二、三、六、七、九组新建硬化混凝土生产路2000m*3.5m*15cm</t>
  </si>
  <si>
    <t>该项目属于公益性资产，建成后归属村集体，由村集体指定人员进行管护。项目建成后可为周边群众农业生产及日常生活提供方便。项目受益农户538户2114人，其中脱贫户（含监测对象）118户371人。</t>
  </si>
  <si>
    <t>2024年潼关县城关街道中军帐村六、七组生产路硬化项目</t>
  </si>
  <si>
    <t>中军帐村六、七组新建硬化混凝土生产路2000m*3.5m*15cm</t>
  </si>
  <si>
    <t>2024年潼关县城关街道中军帐村九组生产路硬化项目</t>
  </si>
  <si>
    <t>中军帐村九组新建硬化混凝土生产路2000m*3.5m*15cm</t>
  </si>
  <si>
    <t>2024年潼关县城关街道南新社区周家城村生产路硬化项目</t>
  </si>
  <si>
    <t>南新社区社区周家城村生产路硬化2000m*3.5m*15cm</t>
  </si>
  <si>
    <t>该项目属于公益性资产，建成后归属村集体，由村集体指定人员进行管护。项目建成后可为周边群众农业生产及日常生活提供方便。项目受益农户424户2115人，其中脱贫户（含监测对象）51户170人。</t>
  </si>
  <si>
    <t>2024年潼关县城关街道永丰塬生产路硬化项目</t>
  </si>
  <si>
    <t>南营、北营、高桥硬化生产路新建硬化混凝土生产路2000m*3.5m*15cm</t>
  </si>
  <si>
    <t>2024年潼关县城关街道顺丰社区樊家一组生产路硬化项目</t>
  </si>
  <si>
    <t>樊家一组新建硬化混凝土生产路300m*3.5m*15cm。</t>
  </si>
  <si>
    <t>该项目属于公益性资产，建成后归属村集体，由村集体指定人员进行管护。项目建成后可为周边群众农业生产及日常生活提供方便。项目受益农户31户94人，其中脱贫户（含监测对象）8户15人。</t>
  </si>
  <si>
    <t>2024年潼关县城关街道顺丰社区樊家二三组生产路硬化项目</t>
  </si>
  <si>
    <t>樊家二三组新建硬化混凝土生产路600m*3.5m*15cm。</t>
  </si>
  <si>
    <t>该项目属于公益性资产，建成后归属村集体，由村集体指定人员进行管护。项目建成后可为周边群众农业生产及日常生活提供方便。项目受益农户100户305人，其中脱贫户（含监测对象）22户68人。</t>
  </si>
  <si>
    <t>2024年潼关县城关街道顺丰社区布施河二组、五组生产路硬化项目</t>
  </si>
  <si>
    <t>布施河二组、五组新建硬化混凝土生产路600m*3.5m，厚15㎝</t>
  </si>
  <si>
    <t>该项目属于公益性资产，建成后归属村集体，由村集体指定人员进行管护。项目建成后可为周边群众农业生产及日常生活提供方便。项目受益农户216户633人，其中脱贫户（含监测对象）26户69人。</t>
  </si>
  <si>
    <t>2024年潼关县桐峪镇桐峪社区生产路硬化项目</t>
  </si>
  <si>
    <t>马口六组村北新建混凝土生产路350m*3m，厚15cm。</t>
  </si>
  <si>
    <t>该项目属于公益性资产，建成后归属村集体，由村集体指定人员进行管护。项目建成后可为周边群众农业生产及日常生活提供方便。项目受益农户68户226人，其中脱贫户（含监测对象）10户28人。</t>
  </si>
  <si>
    <t>2024年潼关县桐峪镇上善村李家生产路硬化项目</t>
  </si>
  <si>
    <t>李家四、六、七组新建混凝土生产路1000米*3.5m，厚15cm。</t>
  </si>
  <si>
    <t>该项目属于公益性资产，建成后归属村集体，由村集体指定人员进行管护。项目建成后可为周边群众农业生产及日常生活提供便利。项目受益农户202户619人，其中含脱贫户21户59人。</t>
  </si>
  <si>
    <t>2024年潼关县桐峪镇上善村善车口生产路硬化项目</t>
  </si>
  <si>
    <t>善车口一、二、三、四组新建混凝土生产路2000米*3m，厚15cm。</t>
  </si>
  <si>
    <t>该项目属于公益性资产，建成后归属村集体，由村集体指定人员进行管护。项目建成后可为周边群众农业生产及日常生活提供便利。项目受益农户280户697人，其中含脱贫户44户126人。</t>
  </si>
  <si>
    <t>2024年潼关县桐峪镇东晓社区大峱峪河道路建设项目</t>
  </si>
  <si>
    <t>县道至大峱峪河道路新建混凝土生产路800m*3.5m,厚18cm。</t>
  </si>
  <si>
    <t>2024年潼关县桐峪镇东晓社区小口一组生产路硬化及排水渠建设项目</t>
  </si>
  <si>
    <t>小口一组至省金矿墙北生产路硬化400*3m、厚15cm，混凝土路面，配套60U型排水渠400米及盖板。</t>
  </si>
  <si>
    <t>该项目属于公益性资产，建成后归属村集体，由村集体指定人员进行管护。项目建成后,通过完善提升村（社区）基础设施建设，硬化道路、修建排水渠，解决上小口一、二组群众生产生活。项目受益农户145户456人，其中脱贫户（含监测对象）16户50人。</t>
  </si>
  <si>
    <t>2024年潼关县桐峪镇东晓社区小峪水库生产路硬化项目</t>
  </si>
  <si>
    <t>小峪水库坝面向东新建混凝土生产路700*3m，厚度18cm。</t>
  </si>
  <si>
    <t>该项目属于公益性资产，建成后归属村集体，由村集体指定人员进行管护。项目建成后,通过完善提升村（社区）基础设施建设，硬化生产路，方便上小口一、二组群众生产生活。项目受益农户145户456人，其中脱贫户（含监测对象）16户50人。</t>
  </si>
  <si>
    <t>2024年潼关县桐峪镇东晓社区下东地生产路硬化及灌溉渠建设项目</t>
  </si>
  <si>
    <t>下东地新建混凝土生产路1200m*3m，厚18cm，配套40mU型排水渠。</t>
  </si>
  <si>
    <t>该项目属于公益性资产，建成后归属村集体，由村集体指定人员进行管护。项目建成后,通过完善提升村（社区）基础设施建设，硬化生产路、灌溉渠，方便小口四、五、六组群众生产。项目受益农户179户608人，其中脱贫户（含监测对象）25户83人。</t>
  </si>
  <si>
    <t>2024年潼关县太要镇老虎城村太峪口五六组人饮管道改造项目</t>
  </si>
  <si>
    <t>更换90毫米主管道2500米、50毫米支管道3000米、25毫米支管道1000米</t>
  </si>
  <si>
    <t>解决群众供水</t>
  </si>
  <si>
    <t>2024年潼关县代字营镇南头村上北头二三组自来水管管道改造项目</t>
  </si>
  <si>
    <t>上北头整改自来水管道1200米</t>
  </si>
  <si>
    <t>该项目属于公益性资产，建成后归属南头村集体，由南头村进行管护。项目建成后可解决上北头2、3组群众吃水问题。项目受益农户130户474人，其中脱贫户（含监测对象）29户87人。</t>
  </si>
  <si>
    <t>2024年潼关县秦东镇四知村金盆人饮项目</t>
  </si>
  <si>
    <t>更换水井配套设施,3.5寸井管260m，OT250-240型55千瓦深井潜水泵一个，标准电箱一个。</t>
  </si>
  <si>
    <t>该项目属于公益性资产，建成后归属四知村村集体，由村集体指定人员进行管护。项目建成后可为周边群众农业生产及日常生活提供方便。项目受益农户242户1028人，其中脱贫户（含监测对象）63户203人。</t>
  </si>
  <si>
    <t>2024年潼关县城关街道安乐社区蓄水池及新铺人饮管网项目</t>
  </si>
  <si>
    <t>2024安乐社区西街子一组新建100吨蓄水池及新铺人饮管网800米</t>
  </si>
  <si>
    <t>该项目属于公益性资产，建成后归属村集体，由村集体指定人员进行管护。项目建成后可提高农村群众及脱贫户生产生活质量。项目受益农户1820户7019人，其中脱贫户（含监测对象）236户718人。</t>
  </si>
  <si>
    <t>2024年潼关县桐峪镇三泰村蓄水池项目</t>
  </si>
  <si>
    <t xml:space="preserve"> 新建沟西人畜饮水蓄水池500m³，维修安上水塔。</t>
  </si>
  <si>
    <t>该项目属于公益性资产，建成后归属村集体，由村集体制定人员进行管护。项目建成后可为周边群众提供方便，保障周围群众饮水问题。项目受益农户196户655人，其中脱贫户（含监测对象）23户63人。</t>
  </si>
  <si>
    <t>2024年潼关县桐峪镇三泰村沟西人饮水网改造项目</t>
  </si>
  <si>
    <t>改造沟西自然村人饮管网、更换水表。</t>
  </si>
  <si>
    <t>2024年潼关县桐峪镇三泰村安上人饮水网改造项目</t>
  </si>
  <si>
    <t>改造安上自然村人饮管网、更换水表</t>
  </si>
  <si>
    <t>该项目属于公益性资产，建成后归属村集体，由村集体制定人员进行管护。项目建成后可为周边群众提供方便，保障周围群众饮水问题。项目受益农户253户817人，其中脱贫户（含监测对象）28户78人。</t>
  </si>
  <si>
    <t>2024年潼关县桐峪镇三泰村党家人饮水网改造项目</t>
  </si>
  <si>
    <t>改造党家自然村人饮管网、更换水表。</t>
  </si>
  <si>
    <t>该项目属于公益性资产，建成后归属村集体，由村集体制定人员进行管护。项目建成后可为周边群众提供方便，保障周围群众饮水问题。项目受益农户266户898人，其中脱贫户（含监测对象）60户180人。</t>
  </si>
  <si>
    <t>2024年潼关县桐峪镇上善村铺设管道项目</t>
  </si>
  <si>
    <t>善车口四组至太峪水库铺设φ40管道2000米，开挖土方高1M,宽50CM,300M³。</t>
  </si>
  <si>
    <t>2024年潼关县秦东镇港口社区南街三组机井配套项目</t>
  </si>
  <si>
    <t>南街三组机井外输电缆600米、配电箱、配电盘、深井泵、200安变压器</t>
  </si>
  <si>
    <t>该项目属于公益性资产，建成后归属村集体，由村集体指定人员进行管护。项目建成后可为周边群众农业生产及日常生活提供方便。项目受益农户77户246人，其中脱贫户（含监测对象）8户19人。</t>
  </si>
  <si>
    <t>2024年潼关县桐峪镇三泰村机井配套设施更换项目</t>
  </si>
  <si>
    <t>更换三泰村沟西、安上、党家三个自然村人饮机井水泵、电缆、配电柜等。</t>
  </si>
  <si>
    <t>该项目属于公益性资产，建成后归属村集体，由村集体指定人员进行管护。项目建成后可为周边群众农业生产及日常生活提供方便。项目受益农户715户2370人，其中脱贫户（含监测对象）42户127人。</t>
  </si>
  <si>
    <t>2024年潼关县太要镇秦王寨社区街道渠道建设项目</t>
  </si>
  <si>
    <t>新建秦王寨社区窑上一组街道渠道40矩形（含盖板）1000m。</t>
  </si>
  <si>
    <t>农村污水治理</t>
  </si>
  <si>
    <t>该项目属于公益性资产，建成后归属秦王寨社区集体，由秦王寨社区进行管护。项目建成后可完善提升秦王寨社区窑上一组公共基础设施建设，改善生活条件。项目受益农户107户321人，其中脱贫户（含监测对象）13户38人。</t>
  </si>
  <si>
    <t>2024年潼关县代字营镇东马村大柴坡路口至村口排水渠新修项目</t>
  </si>
  <si>
    <t>东马一组至大柴坡坡口排水渠40矩形（含盖板）600米</t>
  </si>
  <si>
    <t>该项目属于公益性资产，建成后归属东马村集体，由东马村进行管护。项目建成后可方便群众出行，乡村道路环境美化。项目受益农户525户1654人，其中脱贫户（含监测对象）46户130人。</t>
  </si>
  <si>
    <t>2024年潼关县代字营镇东马村四、五组巷道排水渠建设项目</t>
  </si>
  <si>
    <t>四、五组主巷道排水渠40矩形（含盖板）1200米</t>
  </si>
  <si>
    <t>2024年潼关县东马村坡头巷道排水渠建设项目</t>
  </si>
  <si>
    <t>坡头巷道排水渠40矩形（含盖板）2000米</t>
  </si>
  <si>
    <t>该项目属于公益性资产，建成后归属东马村集体，由东马村进行管护。项目建成后可方便群众出行，乡村道路环境美化。项目受益农户198户628人，其中脱贫户（含监测对象）29户94人。</t>
  </si>
  <si>
    <t>2024年潼关县代字营镇西姚村川城子七组排水渠建设项目</t>
  </si>
  <si>
    <t>川城子七组60U型渠长900米</t>
  </si>
  <si>
    <t>该项目属于公益性资产，建成后归属西姚村村集体，由西姚村进行管护。项目建成后受益农户50户210人，其中脱贫户（含监测对象）5户15人。项目完成后，能增加灌溉面积180亩，每亩增加收入200元。实施地点：川城子七组抽黄泵房旁边。</t>
  </si>
  <si>
    <t>2024年潼关县代字营镇代字营社区北歇马六组新修排水渠项目</t>
  </si>
  <si>
    <t>北歇马六组新修排水渠40矩形（含盖板）1000米</t>
  </si>
  <si>
    <t>该项目属于公益性资产，建成后归属代字营社区村集体，由代字营社区进行管护。项目建成后可改善北歇马一组群众生产生活条件。项目受益农户87户402人，其中脱贫户（含监测对象）12户35人。</t>
  </si>
  <si>
    <t>2024年潼关县代字营镇代字营社区代字营村二、四、五组村道修复及新建排水渠项目</t>
  </si>
  <si>
    <t>代字营村二、四、五组村道修复及新建60U型排水渠1500米</t>
  </si>
  <si>
    <t>该项目属于公益性资产，建成后归属代字营社区村集体，由代字营社区进行管护。项目建成后可改善代字营二、四、五组群众生产生活条件。项目受益农户146户673人，其中脱贫户（含监测对象）20户56人。</t>
  </si>
  <si>
    <t>2024年潼关县秦东镇十里铺村管道建设项目</t>
  </si>
  <si>
    <t>十里铺二组新建40U型排水渠500m，资产归集体所有。</t>
  </si>
  <si>
    <t>该项目属于公益性资产，建成后归属村集体，由村集体指定人员进行管护。项目建成后可为周边群众农业生产及日常生活提供方便。项目受益农户81户313人，其中脱贫户（含监测对象）7户27人。</t>
  </si>
  <si>
    <t>2024年潼关县秦东镇十里铺村1、2、6、7、8组排水渠目建设项目</t>
  </si>
  <si>
    <t>十里铺村40U型排水渠及盖板建设1300m。资产归集体所有。</t>
  </si>
  <si>
    <t>该项目属于公益性资产，建成后归属村集体，由村集体指定人员进行管护。项目建成后可为周边群众农业生产及日常生活提供方便。项目受益农户381户1504人，其中脱贫户（含监测对象）38户150人。</t>
  </si>
  <si>
    <t>2024年潼关县秦东镇四知村公庄排污渠建设项目</t>
  </si>
  <si>
    <t>公庄1-7组新建排污渠5000m*3m，厚度15cm。</t>
  </si>
  <si>
    <t>该项目属于公益性资产，建成后归属村集体，由村集体指定人员进行管护。项目建成后可为周边群众农业生产及日常生活提供方便。项目受益农户569户1846人，其中脱贫户（含监测对象）67户3129人。</t>
  </si>
  <si>
    <t>2024年潼关县秦东镇四知村桃林寨污水处理站建设项目</t>
  </si>
  <si>
    <t>污水处理站一座。</t>
  </si>
  <si>
    <t>该项目属于公益性资产，建成后归属村集体，由村集体指定人员进行管护。项目建成后可为周边群众农业生产及日常生活提供方便。项目受益农户326户1109人，其中脱贫户（含监测对象）40户120人。</t>
  </si>
  <si>
    <t>2024年潼关县秦东镇港口社区南刘4组排水渠建设项目</t>
  </si>
  <si>
    <t>新建200米40U型排水渠</t>
  </si>
  <si>
    <t>该项目属于公益性资产，建成后归属村集体，由村集体指定人员进行管护。项目建成后可为周边群众农业生产及日常生活提供方便。项目受益农户62户256人，其中脱贫户（含监测对象）8户17人。</t>
  </si>
  <si>
    <t>2024年潼关县城关街道安乐社区排污渠提升改造项目</t>
  </si>
  <si>
    <t>西街子三组500米排污渠、西街子一组排污渠700米提升改造涵盖板</t>
  </si>
  <si>
    <t>该项目属于公益性资产，建成后归属村集体，由村集体指定人员进行管护。项目建成后提高农村群众及脱贫户生产生活质量，提升人居环境。项目受益农户1820户7019人，其中脱贫户（含监测对象）236户718人。</t>
  </si>
  <si>
    <t>2024年潼关县城关街道留翎村水星排水渠建设项目</t>
  </si>
  <si>
    <t>水星1-5组新建40矩形排水渠2000m。</t>
  </si>
  <si>
    <t>2024年潼关县城关街道永丰塬排水渠建设项目</t>
  </si>
  <si>
    <t>北营五、六组新建40矩形带盖板排水渠1500m</t>
  </si>
  <si>
    <t>2024年潼关县城关街道顺丰社区排污水渠项目</t>
  </si>
  <si>
    <t>张尧一、二组新建40矩形带盖巷道污水管道5000米</t>
  </si>
  <si>
    <t>该项目属于公益性资产，建成后归属村集体，由村集体指定人员进行管护。项目建成后可为周边群众农业生产及日常生活提供方便。项目受益农户208户588人，其中脱贫户（含监测对象）27户47人。</t>
  </si>
  <si>
    <t>2024年潼关先桐峪镇三泰村沟西排污渠项目</t>
  </si>
  <si>
    <t>新修三泰村沟西一、二、三组40矩形带盖排污渠2000米。</t>
  </si>
  <si>
    <t>该项目属于公益性资产，建成后归属村集体，由村集体制定人员进行管护。项目建成后可为周边群众提供方便，提升村内人居环境。项目受益农户196户655人，其中脱贫户（含监测对象）23户63人。</t>
  </si>
  <si>
    <t>2024年潼关先桐峪镇桐峪社区渠道修复项目</t>
  </si>
  <si>
    <t>渠道修复整治（40水渠），7400米。</t>
  </si>
  <si>
    <t>该项目属于公益性资产，建成后归属村集体，项目建成后可为周边群众农业生产及日常生活提供方便。项目受益农户467户1541人，其中脱贫户（含监测对象）65户178人。</t>
  </si>
  <si>
    <t>2024年潼关先桐峪镇上善村排污管道铺设项目</t>
  </si>
  <si>
    <t>铺设善车口五六组、李家一二三四五六七八组40矩形带盖排污管道27000米，φ50CM波纹管道27000M,开挖土方高1M,宽80CM,21600M³.</t>
  </si>
  <si>
    <t>2024年潼关县桐峪镇桐峪社区人居环境提升项目</t>
  </si>
  <si>
    <t>增添洒水车1辆（中型），垃圾周转箱15个，回收垃圾车1辆（中型）。</t>
  </si>
  <si>
    <t>农村垃圾治理</t>
  </si>
  <si>
    <t>该项目属于公益性资产，建成后归属村集体，由村集体指定人员进行管护。项目建成后可为周边群众农业生产及日常生活提供方便。项目受益农户657户2080人，其中脱贫户（含监测对象）92户257人。</t>
  </si>
  <si>
    <t>2024年潼关县代字营镇代字营社区北歇马环境卫生提升项目</t>
  </si>
  <si>
    <t>北歇马路口场地硬化2842㎡，墙立面改造100米，栽植绿化48平方㎡，排水渠40矩形（含盖板）170米</t>
  </si>
  <si>
    <t>村容村貌提升</t>
  </si>
  <si>
    <t>该项目属于公益性资产，建成后归属代字营社区村集体，由代字营社区进行管护。项目建成后可改善北歇马片区群众生产生活条件。项目受益农户74户342人，其中脱贫户（含监测对象）9户23人。</t>
  </si>
  <si>
    <t>2024年潼关县桐峪镇上善村李家片区环境提升改造项目</t>
  </si>
  <si>
    <t>原李家村区域绿化、美化巷道79条，总长6500米,栽植红叶石楠1500株，女贞子1500株，樱花1500株，月季1500株，绿化带3000米及栽植低植物花草100000苗。</t>
  </si>
  <si>
    <t>该项目属于公益性资产，建成后归属村集体，由村集体指定人员进行管护。项目建成后可为周边群众日常生活提供便利。项目受益农户590户2398人，其中含脱贫户12户31人。</t>
  </si>
  <si>
    <t>2024年潼关县太要镇太要社区路灯建设项目</t>
  </si>
  <si>
    <t>新建太要社区东太渡、南马、下堡障、万仓太阳能路灯200盏。</t>
  </si>
  <si>
    <t>2024年潼关县太要镇秦王寨社区窑上路灯修缮项目</t>
  </si>
  <si>
    <t>修缮窑上太阳能路灯115盏。</t>
  </si>
  <si>
    <t>该项目属于公益性资产，建成后归属秦王寨社区集体，由秦王寨社区进行管护。项目建成后可完善提升秦王寨社区窑上公共基础设施建设，改善生活条件。项目受益农户107户321人，其中脱贫户（含监测对象）13户38人。</t>
  </si>
  <si>
    <t>2024潼关县城关街道安乐社区河道路灯项目</t>
  </si>
  <si>
    <t>潼河桥以南，峪口以北安装太阳能路灯50盏，草坪夜灯100盏</t>
  </si>
  <si>
    <t>该项目属于公益性资产，建成后归属村集体，由村集体指定人员进行管护。项目建成后可绿化美化人居环境，打造安乐休闲纳凉名片,吸引人流量，带动当地群众经济收入。项目受益农户1820户7019人，其中脱贫户（含监测对象）236户718人。</t>
  </si>
  <si>
    <t>2024潼关县城关街道留翎村东柳、西柳路灯项目</t>
  </si>
  <si>
    <t>东柳1-4组、西柳5组至马涧通村路安装路灯70盏</t>
  </si>
  <si>
    <t>2024年潼关县城关街道兴隆社区路灯项目</t>
  </si>
  <si>
    <t>梁家堡一二组新建太阳能路灯30个，兴隆堡三四五组新建太阳能路灯50个，卧龙堡六七组新建太阳能路灯60个，西营新建太阳能路灯20个</t>
  </si>
  <si>
    <t>2024年潼关县城关街道永丰塬道路路灯项目</t>
  </si>
  <si>
    <t>永丰西路新建太阳能路灯80盏</t>
  </si>
  <si>
    <t>2024年潼关县桐峪镇三泰村路灯项目</t>
  </si>
  <si>
    <t>安上、沟西、党家新建太阳能路灯220盏。</t>
  </si>
  <si>
    <t>2024年潼关县桐峪镇桐峪社区路灯项目</t>
  </si>
  <si>
    <t>新建太阳能路灯170盏。</t>
  </si>
  <si>
    <t>该项目属于公益性资产，建成后归属村集体，由村集体指定人员进行管护。项目建成后可为周边群众农业生产及日常生活提供方便。项目受益农户141户448人，其中脱贫户（含监测对象）20户71人。</t>
  </si>
  <si>
    <t>2024年潼关县桐峪镇上善村区域路灯、排水渠建设项目</t>
  </si>
  <si>
    <t>上善村新装路灯136盏；需维修路灯385盏；新修排水渠道2300米，U型渠，宽50CM。</t>
  </si>
  <si>
    <t>⑥其他（便民综合服务设施、文化活动广场、体育设施、村级客运站、农村公益性殡葬设施建设等</t>
  </si>
  <si>
    <t>2024年潼关县易地扶贫搬迁偿还搬迁债务项目</t>
  </si>
  <si>
    <t>偿还搬迁债务</t>
  </si>
  <si>
    <t>易地扶贫搬迁后续扶持</t>
  </si>
  <si>
    <t>通过易地扶贫搬迁项目提高易地扶贫搬迁户内生动力</t>
  </si>
  <si>
    <t>潼关县</t>
  </si>
  <si>
    <t>财政局</t>
  </si>
  <si>
    <t>李精明</t>
  </si>
  <si>
    <t>财政支持本项目的偿还债务费用</t>
  </si>
  <si>
    <t>①农村危房改造等农房改造（巩固维修）</t>
  </si>
  <si>
    <t>2024年潼关县桐峪镇桐峪社区三合家园(原桐峪村）搬迁小区建设项目</t>
  </si>
  <si>
    <t>三合家园C栋楼南旧墙拆除，围墙新建150米。2.三合家园C栋楼东地基下沉，地面修复300平方米。</t>
  </si>
  <si>
    <t>该项目属于公益性资产，建成后归属村集体，由村集体指定人员进行管护。项目建成后可为周边群众农业生产及日常生活提供方便。项目受益农户144户466人，其中脱贫户（含监测对象）27户79人。</t>
  </si>
  <si>
    <t>2024年潼关县“雨露计划”项目</t>
  </si>
  <si>
    <t>补助90名脱贫户学生，每人3000元/学年。</t>
  </si>
  <si>
    <t>教育+补贴</t>
  </si>
  <si>
    <t>该项目属于到户类资产，建成后归受益户所有，由受益户自行管护。项目建成后可补贴脱贫户家庭学生上学费用，减轻家庭负担。项目受益脱贫户（含监测对象）90户90人。</t>
  </si>
  <si>
    <t>财政支持本项目的学费补助费用</t>
  </si>
  <si>
    <t>2024年潼关县项目管理费项目</t>
  </si>
  <si>
    <t>项目监理、招标、设计等费用</t>
  </si>
  <si>
    <t>无</t>
  </si>
  <si>
    <t>保障项目实施及时、规范</t>
  </si>
  <si>
    <t>李军武</t>
  </si>
  <si>
    <t>财政支持本项目的监理、招标、设计、审计等费用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</si>
</sst>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0"/>
      <name val="仿宋_GB2312"/>
      <family val="3"/>
    </font>
    <font>
      <sz val="10"/>
      <color indexed="8"/>
      <name val="黑体"/>
      <family val="3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0"/>
      <name val="仿宋"/>
      <family val="3"/>
    </font>
    <font>
      <sz val="10"/>
      <color indexed="10"/>
      <name val="宋体"/>
      <family val="0"/>
    </font>
    <font>
      <sz val="10"/>
      <name val="黑体"/>
      <family val="3"/>
    </font>
    <font>
      <sz val="16"/>
      <name val="方正小标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SimSun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黑体"/>
      <family val="3"/>
    </font>
    <font>
      <b/>
      <sz val="10"/>
      <color theme="1"/>
      <name val="仿宋_GB2312"/>
      <family val="3"/>
    </font>
    <font>
      <sz val="10"/>
      <color theme="1"/>
      <name val="仿宋_GB2312"/>
      <family val="3"/>
    </font>
    <font>
      <sz val="10"/>
      <color theme="1"/>
      <name val="宋体"/>
      <family val="0"/>
    </font>
    <font>
      <sz val="10"/>
      <name val="Cambria"/>
      <family val="0"/>
    </font>
    <font>
      <sz val="10"/>
      <color rgb="FFFF0000"/>
      <name val="宋体"/>
      <family val="0"/>
    </font>
  </fonts>
  <fills count="38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5" applyNumberFormat="0" applyAlignment="0" applyProtection="0"/>
    <xf numFmtId="0" fontId="42" fillId="4" borderId="6" applyNumberFormat="0" applyAlignment="0" applyProtection="0"/>
    <xf numFmtId="0" fontId="43" fillId="4" borderId="5" applyNumberFormat="0" applyAlignment="0" applyProtection="0"/>
    <xf numFmtId="0" fontId="44" fillId="5" borderId="7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0" fillId="31" borderId="0" applyNumberFormat="0" applyBorder="0" applyAlignment="0" applyProtection="0"/>
    <xf numFmtId="0" fontId="0" fillId="0" borderId="0">
      <alignment vertical="center"/>
      <protection/>
    </xf>
  </cellStyleXfs>
  <cellXfs count="13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5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49" fontId="53" fillId="34" borderId="11" xfId="0" applyNumberFormat="1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center" wrapText="1"/>
    </xf>
    <xf numFmtId="49" fontId="54" fillId="35" borderId="11" xfId="0" applyNumberFormat="1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left" vertical="center"/>
    </xf>
    <xf numFmtId="0" fontId="55" fillId="0" borderId="11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wrapText="1"/>
    </xf>
    <xf numFmtId="0" fontId="54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4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0" xfId="63" applyNumberFormat="1" applyFont="1" applyFill="1" applyBorder="1" applyAlignment="1">
      <alignment horizontal="center" vertical="center" wrapText="1"/>
      <protection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63" applyNumberFormat="1" applyFont="1" applyFill="1" applyBorder="1" applyAlignment="1">
      <alignment horizontal="center" vertical="center" wrapText="1"/>
      <protection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63" applyNumberFormat="1" applyFont="1" applyFill="1" applyBorder="1" applyAlignment="1">
      <alignment horizontal="center" vertical="center" wrapText="1"/>
      <protection/>
    </xf>
    <xf numFmtId="0" fontId="2" fillId="0" borderId="2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left" vertical="center"/>
    </xf>
    <xf numFmtId="0" fontId="54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54" fillId="36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3" fillId="34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vertical="center" wrapText="1"/>
    </xf>
    <xf numFmtId="0" fontId="4" fillId="35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NumberFormat="1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0" fillId="32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49" fontId="54" fillId="0" borderId="11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6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0" fillId="37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2" fillId="33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zoomScaleSheetLayoutView="100" workbookViewId="0" topLeftCell="A1">
      <pane xSplit="2" ySplit="3" topLeftCell="C4" activePane="bottomRight" state="frozen"/>
      <selection pane="bottomRight" activeCell="R16" sqref="R16"/>
    </sheetView>
  </sheetViews>
  <sheetFormatPr defaultColWidth="9.00390625" defaultRowHeight="14.25"/>
  <cols>
    <col min="1" max="1" width="24.50390625" style="0" customWidth="1"/>
    <col min="2" max="2" width="9.00390625" style="2" customWidth="1"/>
    <col min="3" max="3" width="9.375" style="2" bestFit="1" customWidth="1"/>
    <col min="4" max="4" width="8.50390625" style="0" customWidth="1"/>
    <col min="5" max="8" width="6.75390625" style="0" customWidth="1"/>
    <col min="9" max="9" width="6.375" style="0" customWidth="1"/>
    <col min="10" max="10" width="7.875" style="0" customWidth="1"/>
  </cols>
  <sheetData>
    <row r="1" ht="28.5" customHeight="1">
      <c r="A1" t="s">
        <v>0</v>
      </c>
    </row>
    <row r="2" spans="1:10" ht="54" customHeight="1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125"/>
    </row>
    <row r="3" spans="1:10" ht="25.5" customHeight="1">
      <c r="A3" s="98"/>
      <c r="B3" s="98"/>
      <c r="C3" s="98"/>
      <c r="D3" s="98"/>
      <c r="E3" s="98"/>
      <c r="F3" s="98"/>
      <c r="G3" s="98"/>
      <c r="H3" s="99" t="s">
        <v>2</v>
      </c>
      <c r="I3" s="126"/>
      <c r="J3" s="126"/>
    </row>
    <row r="4" spans="1:9" ht="28.5" customHeight="1">
      <c r="A4" s="100" t="s">
        <v>3</v>
      </c>
      <c r="B4" s="101" t="s">
        <v>4</v>
      </c>
      <c r="C4" s="102" t="s">
        <v>5</v>
      </c>
      <c r="D4" s="102"/>
      <c r="E4" s="102"/>
      <c r="F4" s="102"/>
      <c r="G4" s="102"/>
      <c r="H4" s="102"/>
      <c r="I4" s="102"/>
    </row>
    <row r="5" spans="1:9" ht="30.75" customHeight="1">
      <c r="A5" s="103"/>
      <c r="B5" s="104"/>
      <c r="C5" s="101" t="s">
        <v>6</v>
      </c>
      <c r="D5" s="105" t="s">
        <v>7</v>
      </c>
      <c r="E5" s="106"/>
      <c r="F5" s="106"/>
      <c r="G5" s="106"/>
      <c r="H5" s="107"/>
      <c r="I5" s="101" t="s">
        <v>8</v>
      </c>
    </row>
    <row r="6" spans="1:9" ht="33" customHeight="1">
      <c r="A6" s="108"/>
      <c r="B6" s="109"/>
      <c r="C6" s="109"/>
      <c r="D6" s="110" t="s">
        <v>9</v>
      </c>
      <c r="E6" s="111" t="s">
        <v>10</v>
      </c>
      <c r="F6" s="111" t="s">
        <v>11</v>
      </c>
      <c r="G6" s="111" t="s">
        <v>12</v>
      </c>
      <c r="H6" s="111" t="s">
        <v>13</v>
      </c>
      <c r="I6" s="109"/>
    </row>
    <row r="7" spans="1:9" ht="33" customHeight="1">
      <c r="A7" s="34" t="s">
        <v>14</v>
      </c>
      <c r="B7" s="112">
        <f>SUM(B8,B35,B52,B72,B77,B84,B88,B91)</f>
        <v>180</v>
      </c>
      <c r="C7" s="112">
        <f aca="true" t="shared" si="0" ref="C7:I7">SUM(C8,C35,C52,C72,C77,C84,C88,C91)</f>
        <v>15550.97</v>
      </c>
      <c r="D7" s="112">
        <f t="shared" si="0"/>
        <v>0</v>
      </c>
      <c r="E7" s="112">
        <f t="shared" si="0"/>
        <v>0</v>
      </c>
      <c r="F7" s="112">
        <f t="shared" si="0"/>
        <v>0</v>
      </c>
      <c r="G7" s="112">
        <f t="shared" si="0"/>
        <v>0</v>
      </c>
      <c r="H7" s="112">
        <f t="shared" si="0"/>
        <v>0</v>
      </c>
      <c r="I7" s="112">
        <f t="shared" si="0"/>
        <v>0</v>
      </c>
    </row>
    <row r="8" spans="1:9" ht="25.5" customHeight="1">
      <c r="A8" s="37" t="s">
        <v>15</v>
      </c>
      <c r="B8" s="113">
        <f>SUM(B9,B16,B21,B24,B29)</f>
        <v>78</v>
      </c>
      <c r="C8" s="113">
        <f aca="true" t="shared" si="1" ref="C8:I8">SUM(C9,C16,C21,C24,C29)</f>
        <v>8649.57</v>
      </c>
      <c r="D8" s="113">
        <f t="shared" si="1"/>
        <v>0</v>
      </c>
      <c r="E8" s="113">
        <f t="shared" si="1"/>
        <v>0</v>
      </c>
      <c r="F8" s="113">
        <f t="shared" si="1"/>
        <v>0</v>
      </c>
      <c r="G8" s="113">
        <f t="shared" si="1"/>
        <v>0</v>
      </c>
      <c r="H8" s="113">
        <f t="shared" si="1"/>
        <v>0</v>
      </c>
      <c r="I8" s="113">
        <f t="shared" si="1"/>
        <v>0</v>
      </c>
    </row>
    <row r="9" spans="1:9" ht="22.5" customHeight="1">
      <c r="A9" s="40" t="s">
        <v>16</v>
      </c>
      <c r="B9" s="114">
        <f>SUM(B10:B15)</f>
        <v>36</v>
      </c>
      <c r="C9" s="114">
        <f>SUM(C10:C15)</f>
        <v>4831.4</v>
      </c>
      <c r="D9" s="114">
        <f aca="true" t="shared" si="2" ref="C9:I9">SUM(D10:D15)</f>
        <v>0</v>
      </c>
      <c r="E9" s="114">
        <f t="shared" si="2"/>
        <v>0</v>
      </c>
      <c r="F9" s="114">
        <f t="shared" si="2"/>
        <v>0</v>
      </c>
      <c r="G9" s="114">
        <f t="shared" si="2"/>
        <v>0</v>
      </c>
      <c r="H9" s="114">
        <f t="shared" si="2"/>
        <v>0</v>
      </c>
      <c r="I9" s="114">
        <f t="shared" si="2"/>
        <v>0</v>
      </c>
    </row>
    <row r="10" spans="1:9" ht="14.25">
      <c r="A10" s="115" t="s">
        <v>17</v>
      </c>
      <c r="B10" s="116">
        <v>25</v>
      </c>
      <c r="C10" s="116">
        <v>2863.9</v>
      </c>
      <c r="D10" s="116"/>
      <c r="E10" s="116"/>
      <c r="F10" s="116"/>
      <c r="G10" s="116"/>
      <c r="H10" s="116"/>
      <c r="I10" s="116"/>
    </row>
    <row r="11" spans="1:9" ht="14.25">
      <c r="A11" s="115" t="s">
        <v>18</v>
      </c>
      <c r="B11" s="116">
        <v>10</v>
      </c>
      <c r="C11" s="116">
        <v>1917.5</v>
      </c>
      <c r="D11" s="116"/>
      <c r="E11" s="116"/>
      <c r="F11" s="116"/>
      <c r="G11" s="116"/>
      <c r="H11" s="116"/>
      <c r="I11" s="116"/>
    </row>
    <row r="12" spans="1:9" ht="14.25">
      <c r="A12" s="115" t="s">
        <v>19</v>
      </c>
      <c r="B12" s="116"/>
      <c r="C12" s="116"/>
      <c r="D12" s="116"/>
      <c r="E12" s="116"/>
      <c r="F12" s="116"/>
      <c r="G12" s="116"/>
      <c r="H12" s="116"/>
      <c r="I12" s="116"/>
    </row>
    <row r="13" spans="1:9" ht="14.25">
      <c r="A13" s="115" t="s">
        <v>20</v>
      </c>
      <c r="B13" s="117"/>
      <c r="C13" s="117"/>
      <c r="D13" s="118"/>
      <c r="E13" s="118"/>
      <c r="F13" s="118"/>
      <c r="G13" s="118"/>
      <c r="H13" s="118"/>
      <c r="I13" s="118"/>
    </row>
    <row r="14" spans="1:9" ht="14.25">
      <c r="A14" s="115" t="s">
        <v>21</v>
      </c>
      <c r="B14" s="117">
        <v>1</v>
      </c>
      <c r="C14" s="117">
        <v>50</v>
      </c>
      <c r="D14" s="118"/>
      <c r="E14" s="118"/>
      <c r="F14" s="118"/>
      <c r="G14" s="118"/>
      <c r="H14" s="118"/>
      <c r="I14" s="118"/>
    </row>
    <row r="15" spans="1:9" ht="14.25">
      <c r="A15" s="115" t="s">
        <v>22</v>
      </c>
      <c r="B15" s="117"/>
      <c r="C15" s="117"/>
      <c r="D15" s="118"/>
      <c r="E15" s="118"/>
      <c r="F15" s="118"/>
      <c r="G15" s="118"/>
      <c r="H15" s="118"/>
      <c r="I15" s="118"/>
    </row>
    <row r="16" spans="1:9" ht="14.25">
      <c r="A16" s="40" t="s">
        <v>23</v>
      </c>
      <c r="B16" s="119">
        <f>SUM(B17:B20)</f>
        <v>31</v>
      </c>
      <c r="C16" s="119">
        <f>SUM(C17:C20)</f>
        <v>3269.57</v>
      </c>
      <c r="D16" s="119">
        <f aca="true" t="shared" si="3" ref="C16:I16">SUM(D17:D20)</f>
        <v>0</v>
      </c>
      <c r="E16" s="119">
        <f t="shared" si="3"/>
        <v>0</v>
      </c>
      <c r="F16" s="119">
        <f t="shared" si="3"/>
        <v>0</v>
      </c>
      <c r="G16" s="119">
        <f t="shared" si="3"/>
        <v>0</v>
      </c>
      <c r="H16" s="119">
        <f t="shared" si="3"/>
        <v>0</v>
      </c>
      <c r="I16" s="119">
        <f t="shared" si="3"/>
        <v>0</v>
      </c>
    </row>
    <row r="17" spans="1:9" ht="24">
      <c r="A17" s="115" t="s">
        <v>24</v>
      </c>
      <c r="B17" s="120">
        <v>7</v>
      </c>
      <c r="C17" s="120">
        <v>660</v>
      </c>
      <c r="D17" s="121"/>
      <c r="E17" s="121"/>
      <c r="F17" s="121"/>
      <c r="G17" s="121"/>
      <c r="H17" s="121"/>
      <c r="I17" s="121"/>
    </row>
    <row r="18" spans="1:9" ht="14.25">
      <c r="A18" s="115" t="s">
        <v>25</v>
      </c>
      <c r="B18" s="120">
        <v>24</v>
      </c>
      <c r="C18" s="120">
        <v>2609.57</v>
      </c>
      <c r="D18" s="121"/>
      <c r="E18" s="121"/>
      <c r="F18" s="121"/>
      <c r="G18" s="121"/>
      <c r="H18" s="121"/>
      <c r="I18" s="121"/>
    </row>
    <row r="19" spans="1:9" ht="14.25">
      <c r="A19" s="115" t="s">
        <v>26</v>
      </c>
      <c r="B19" s="120"/>
      <c r="C19" s="120"/>
      <c r="D19" s="121"/>
      <c r="E19" s="121"/>
      <c r="F19" s="121"/>
      <c r="G19" s="121"/>
      <c r="H19" s="121"/>
      <c r="I19" s="121"/>
    </row>
    <row r="20" spans="1:9" ht="14.25">
      <c r="A20" s="115" t="s">
        <v>27</v>
      </c>
      <c r="B20" s="120"/>
      <c r="C20" s="120"/>
      <c r="D20" s="121"/>
      <c r="E20" s="121"/>
      <c r="F20" s="121"/>
      <c r="G20" s="121"/>
      <c r="H20" s="121"/>
      <c r="I20" s="121"/>
    </row>
    <row r="21" spans="1:9" ht="14.25">
      <c r="A21" s="40" t="s">
        <v>28</v>
      </c>
      <c r="B21" s="119">
        <f>SUM(B22:B23)</f>
        <v>10</v>
      </c>
      <c r="C21" s="119">
        <f>SUM(C22:C23)</f>
        <v>348.6</v>
      </c>
      <c r="D21" s="119">
        <f aca="true" t="shared" si="4" ref="C21:I21">SUM(D22:D23)</f>
        <v>0</v>
      </c>
      <c r="E21" s="119">
        <f t="shared" si="4"/>
        <v>0</v>
      </c>
      <c r="F21" s="119">
        <f t="shared" si="4"/>
        <v>0</v>
      </c>
      <c r="G21" s="119">
        <f t="shared" si="4"/>
        <v>0</v>
      </c>
      <c r="H21" s="119">
        <f t="shared" si="4"/>
        <v>0</v>
      </c>
      <c r="I21" s="119">
        <f t="shared" si="4"/>
        <v>0</v>
      </c>
    </row>
    <row r="22" spans="1:9" ht="24">
      <c r="A22" s="115" t="s">
        <v>29</v>
      </c>
      <c r="B22" s="120">
        <v>10</v>
      </c>
      <c r="C22" s="120">
        <v>348.6</v>
      </c>
      <c r="D22" s="121"/>
      <c r="E22" s="121"/>
      <c r="F22" s="121"/>
      <c r="G22" s="121"/>
      <c r="H22" s="121"/>
      <c r="I22" s="121"/>
    </row>
    <row r="23" spans="1:9" ht="14.25">
      <c r="A23" s="115" t="s">
        <v>30</v>
      </c>
      <c r="B23" s="120"/>
      <c r="C23" s="120"/>
      <c r="D23" s="121"/>
      <c r="E23" s="121"/>
      <c r="F23" s="121"/>
      <c r="G23" s="121"/>
      <c r="H23" s="121"/>
      <c r="I23" s="121"/>
    </row>
    <row r="24" spans="1:9" ht="14.25">
      <c r="A24" s="40" t="s">
        <v>31</v>
      </c>
      <c r="B24" s="119"/>
      <c r="C24" s="119"/>
      <c r="D24" s="122"/>
      <c r="E24" s="122"/>
      <c r="F24" s="122"/>
      <c r="G24" s="122"/>
      <c r="H24" s="122"/>
      <c r="I24" s="122"/>
    </row>
    <row r="25" spans="1:9" ht="14.25">
      <c r="A25" s="115" t="s">
        <v>32</v>
      </c>
      <c r="B25" s="120"/>
      <c r="C25" s="120"/>
      <c r="D25" s="121"/>
      <c r="E25" s="121"/>
      <c r="F25" s="121"/>
      <c r="G25" s="121"/>
      <c r="H25" s="121"/>
      <c r="I25" s="121"/>
    </row>
    <row r="26" spans="1:9" ht="14.25">
      <c r="A26" s="115" t="s">
        <v>33</v>
      </c>
      <c r="B26" s="120"/>
      <c r="C26" s="120"/>
      <c r="D26" s="121"/>
      <c r="E26" s="121"/>
      <c r="F26" s="121"/>
      <c r="G26" s="121"/>
      <c r="H26" s="121"/>
      <c r="I26" s="121"/>
    </row>
    <row r="27" spans="1:9" ht="14.25">
      <c r="A27" s="115" t="s">
        <v>34</v>
      </c>
      <c r="B27" s="120"/>
      <c r="C27" s="120"/>
      <c r="D27" s="121"/>
      <c r="E27" s="121"/>
      <c r="F27" s="121"/>
      <c r="G27" s="121"/>
      <c r="H27" s="121"/>
      <c r="I27" s="121"/>
    </row>
    <row r="28" spans="1:9" ht="14.25">
      <c r="A28" s="115" t="s">
        <v>35</v>
      </c>
      <c r="B28" s="120"/>
      <c r="C28" s="120"/>
      <c r="D28" s="121"/>
      <c r="E28" s="121"/>
      <c r="F28" s="121"/>
      <c r="G28" s="121"/>
      <c r="H28" s="121"/>
      <c r="I28" s="121"/>
    </row>
    <row r="29" spans="1:9" ht="14.25">
      <c r="A29" s="40" t="s">
        <v>36</v>
      </c>
      <c r="B29" s="119">
        <f>SUM(B30:B34)</f>
        <v>1</v>
      </c>
      <c r="C29" s="119">
        <f>SUM(C30:C34)</f>
        <v>200</v>
      </c>
      <c r="D29" s="119">
        <f aca="true" t="shared" si="5" ref="C29:I29">SUM(D30:D34)</f>
        <v>0</v>
      </c>
      <c r="E29" s="119">
        <f t="shared" si="5"/>
        <v>0</v>
      </c>
      <c r="F29" s="119">
        <f t="shared" si="5"/>
        <v>0</v>
      </c>
      <c r="G29" s="119">
        <f t="shared" si="5"/>
        <v>0</v>
      </c>
      <c r="H29" s="119">
        <f t="shared" si="5"/>
        <v>0</v>
      </c>
      <c r="I29" s="119">
        <f t="shared" si="5"/>
        <v>0</v>
      </c>
    </row>
    <row r="30" spans="1:9" ht="14.25">
      <c r="A30" s="115" t="s">
        <v>37</v>
      </c>
      <c r="B30" s="120">
        <v>1</v>
      </c>
      <c r="C30" s="120">
        <v>200</v>
      </c>
      <c r="D30" s="121"/>
      <c r="E30" s="121"/>
      <c r="F30" s="121"/>
      <c r="G30" s="121"/>
      <c r="H30" s="121"/>
      <c r="I30" s="121"/>
    </row>
    <row r="31" spans="1:9" ht="14.25">
      <c r="A31" s="115" t="s">
        <v>38</v>
      </c>
      <c r="B31" s="120"/>
      <c r="C31" s="120"/>
      <c r="D31" s="121"/>
      <c r="E31" s="121"/>
      <c r="F31" s="121"/>
      <c r="G31" s="121"/>
      <c r="H31" s="121"/>
      <c r="I31" s="121"/>
    </row>
    <row r="32" spans="1:9" ht="14.25">
      <c r="A32" s="115" t="s">
        <v>39</v>
      </c>
      <c r="B32" s="123" t="s">
        <v>40</v>
      </c>
      <c r="C32" s="123" t="s">
        <v>40</v>
      </c>
      <c r="D32" s="123" t="s">
        <v>40</v>
      </c>
      <c r="E32" s="123" t="s">
        <v>40</v>
      </c>
      <c r="F32" s="123" t="s">
        <v>40</v>
      </c>
      <c r="G32" s="123" t="s">
        <v>40</v>
      </c>
      <c r="H32" s="123" t="s">
        <v>40</v>
      </c>
      <c r="I32" s="123" t="s">
        <v>40</v>
      </c>
    </row>
    <row r="33" spans="1:9" ht="14.25">
      <c r="A33" s="115" t="s">
        <v>41</v>
      </c>
      <c r="B33" s="120"/>
      <c r="C33" s="120"/>
      <c r="D33" s="121"/>
      <c r="E33" s="121"/>
      <c r="F33" s="121"/>
      <c r="G33" s="121"/>
      <c r="H33" s="121"/>
      <c r="I33" s="121"/>
    </row>
    <row r="34" spans="1:9" ht="14.25">
      <c r="A34" s="115" t="s">
        <v>42</v>
      </c>
      <c r="B34" s="120"/>
      <c r="C34" s="120"/>
      <c r="D34" s="121"/>
      <c r="E34" s="121"/>
      <c r="F34" s="121"/>
      <c r="G34" s="121"/>
      <c r="H34" s="121"/>
      <c r="I34" s="121"/>
    </row>
    <row r="35" spans="1:9" ht="14.25">
      <c r="A35" s="37" t="s">
        <v>43</v>
      </c>
      <c r="B35" s="124">
        <f>SUM(B36)</f>
        <v>1</v>
      </c>
      <c r="C35" s="124">
        <f aca="true" t="shared" si="6" ref="C35:I35">SUM(C36)</f>
        <v>30</v>
      </c>
      <c r="D35" s="124">
        <f t="shared" si="6"/>
        <v>0</v>
      </c>
      <c r="E35" s="124">
        <f t="shared" si="6"/>
        <v>0</v>
      </c>
      <c r="F35" s="124">
        <f t="shared" si="6"/>
        <v>0</v>
      </c>
      <c r="G35" s="124">
        <f t="shared" si="6"/>
        <v>0</v>
      </c>
      <c r="H35" s="124">
        <f t="shared" si="6"/>
        <v>0</v>
      </c>
      <c r="I35" s="124">
        <f t="shared" si="6"/>
        <v>0</v>
      </c>
    </row>
    <row r="36" spans="1:9" ht="14.25">
      <c r="A36" s="40" t="s">
        <v>44</v>
      </c>
      <c r="B36" s="119">
        <f>SUM(B37:B38)</f>
        <v>1</v>
      </c>
      <c r="C36" s="119">
        <f aca="true" t="shared" si="7" ref="C36:I36">SUM(C37:C38)</f>
        <v>30</v>
      </c>
      <c r="D36" s="119">
        <f t="shared" si="7"/>
        <v>0</v>
      </c>
      <c r="E36" s="119">
        <f t="shared" si="7"/>
        <v>0</v>
      </c>
      <c r="F36" s="119">
        <f t="shared" si="7"/>
        <v>0</v>
      </c>
      <c r="G36" s="119">
        <f t="shared" si="7"/>
        <v>0</v>
      </c>
      <c r="H36" s="119">
        <f t="shared" si="7"/>
        <v>0</v>
      </c>
      <c r="I36" s="119">
        <f t="shared" si="7"/>
        <v>0</v>
      </c>
    </row>
    <row r="37" spans="1:9" ht="14.25">
      <c r="A37" s="115" t="s">
        <v>45</v>
      </c>
      <c r="B37" s="120">
        <v>1</v>
      </c>
      <c r="C37" s="120">
        <v>30</v>
      </c>
      <c r="D37" s="121"/>
      <c r="E37" s="121"/>
      <c r="F37" s="121"/>
      <c r="G37" s="121"/>
      <c r="H37" s="121"/>
      <c r="I37" s="121"/>
    </row>
    <row r="38" spans="1:9" ht="14.25">
      <c r="A38" s="115" t="s">
        <v>46</v>
      </c>
      <c r="B38" s="120"/>
      <c r="C38" s="120"/>
      <c r="D38" s="121"/>
      <c r="E38" s="121"/>
      <c r="F38" s="121"/>
      <c r="G38" s="121"/>
      <c r="H38" s="121"/>
      <c r="I38" s="121"/>
    </row>
    <row r="39" spans="1:9" ht="14.25">
      <c r="A39" s="40" t="s">
        <v>47</v>
      </c>
      <c r="B39" s="119"/>
      <c r="C39" s="119"/>
      <c r="D39" s="122"/>
      <c r="E39" s="122"/>
      <c r="F39" s="122"/>
      <c r="G39" s="122"/>
      <c r="H39" s="122"/>
      <c r="I39" s="122"/>
    </row>
    <row r="40" spans="1:9" ht="24">
      <c r="A40" s="115" t="s">
        <v>48</v>
      </c>
      <c r="B40" s="120"/>
      <c r="C40" s="120"/>
      <c r="D40" s="121"/>
      <c r="E40" s="121"/>
      <c r="F40" s="121"/>
      <c r="G40" s="121"/>
      <c r="H40" s="121"/>
      <c r="I40" s="121"/>
    </row>
    <row r="41" spans="1:9" ht="14.25">
      <c r="A41" s="115" t="s">
        <v>49</v>
      </c>
      <c r="B41" s="120"/>
      <c r="C41" s="120"/>
      <c r="D41" s="121"/>
      <c r="E41" s="121"/>
      <c r="F41" s="121"/>
      <c r="G41" s="121"/>
      <c r="H41" s="121"/>
      <c r="I41" s="121"/>
    </row>
    <row r="42" spans="1:9" ht="14.25">
      <c r="A42" s="115" t="s">
        <v>50</v>
      </c>
      <c r="B42" s="120"/>
      <c r="C42" s="120"/>
      <c r="D42" s="121"/>
      <c r="E42" s="121"/>
      <c r="F42" s="121"/>
      <c r="G42" s="121"/>
      <c r="H42" s="121"/>
      <c r="I42" s="121"/>
    </row>
    <row r="43" spans="1:9" ht="14.25">
      <c r="A43" s="40" t="s">
        <v>51</v>
      </c>
      <c r="B43" s="119"/>
      <c r="C43" s="119"/>
      <c r="D43" s="122"/>
      <c r="E43" s="122"/>
      <c r="F43" s="122"/>
      <c r="G43" s="122"/>
      <c r="H43" s="122"/>
      <c r="I43" s="122"/>
    </row>
    <row r="44" spans="1:9" ht="14.25">
      <c r="A44" s="115" t="s">
        <v>52</v>
      </c>
      <c r="B44" s="120"/>
      <c r="C44" s="120"/>
      <c r="D44" s="121"/>
      <c r="E44" s="121"/>
      <c r="F44" s="121"/>
      <c r="G44" s="121"/>
      <c r="H44" s="121"/>
      <c r="I44" s="121"/>
    </row>
    <row r="45" spans="1:9" ht="14.25">
      <c r="A45" s="115" t="s">
        <v>53</v>
      </c>
      <c r="B45" s="120"/>
      <c r="C45" s="120"/>
      <c r="D45" s="121"/>
      <c r="E45" s="121"/>
      <c r="F45" s="121"/>
      <c r="G45" s="121"/>
      <c r="H45" s="121"/>
      <c r="I45" s="121"/>
    </row>
    <row r="46" spans="1:9" ht="14.25">
      <c r="A46" s="40" t="s">
        <v>54</v>
      </c>
      <c r="B46" s="119"/>
      <c r="C46" s="119"/>
      <c r="D46" s="122"/>
      <c r="E46" s="122"/>
      <c r="F46" s="122"/>
      <c r="G46" s="122"/>
      <c r="H46" s="122"/>
      <c r="I46" s="122"/>
    </row>
    <row r="47" spans="1:9" ht="14.25">
      <c r="A47" s="115" t="s">
        <v>55</v>
      </c>
      <c r="B47" s="120"/>
      <c r="C47" s="120"/>
      <c r="D47" s="121"/>
      <c r="E47" s="121"/>
      <c r="F47" s="121"/>
      <c r="G47" s="121"/>
      <c r="H47" s="121"/>
      <c r="I47" s="121"/>
    </row>
    <row r="48" spans="1:9" ht="14.25">
      <c r="A48" s="115" t="s">
        <v>56</v>
      </c>
      <c r="B48" s="120"/>
      <c r="C48" s="120"/>
      <c r="D48" s="121"/>
      <c r="E48" s="121"/>
      <c r="F48" s="121"/>
      <c r="G48" s="121"/>
      <c r="H48" s="121"/>
      <c r="I48" s="121"/>
    </row>
    <row r="49" spans="1:9" ht="14.25">
      <c r="A49" s="115" t="s">
        <v>57</v>
      </c>
      <c r="B49" s="120"/>
      <c r="C49" s="120"/>
      <c r="D49" s="121"/>
      <c r="E49" s="121"/>
      <c r="F49" s="121"/>
      <c r="G49" s="121"/>
      <c r="H49" s="121"/>
      <c r="I49" s="121"/>
    </row>
    <row r="50" spans="1:9" ht="14.25">
      <c r="A50" s="40" t="s">
        <v>58</v>
      </c>
      <c r="B50" s="119"/>
      <c r="C50" s="119"/>
      <c r="D50" s="122"/>
      <c r="E50" s="122"/>
      <c r="F50" s="122"/>
      <c r="G50" s="122"/>
      <c r="H50" s="122"/>
      <c r="I50" s="122"/>
    </row>
    <row r="51" spans="1:9" ht="14.25">
      <c r="A51" s="115" t="s">
        <v>59</v>
      </c>
      <c r="B51" s="120"/>
      <c r="C51" s="120"/>
      <c r="D51" s="121"/>
      <c r="E51" s="121"/>
      <c r="F51" s="121"/>
      <c r="G51" s="121"/>
      <c r="H51" s="121"/>
      <c r="I51" s="121"/>
    </row>
    <row r="52" spans="1:9" ht="14.25">
      <c r="A52" s="37" t="s">
        <v>60</v>
      </c>
      <c r="B52" s="124">
        <f>SUM(B53,B60,B65)</f>
        <v>97</v>
      </c>
      <c r="C52" s="124">
        <f aca="true" t="shared" si="8" ref="C52:I52">SUM(C53,C60,C65)</f>
        <v>6540.4</v>
      </c>
      <c r="D52" s="124">
        <f t="shared" si="8"/>
        <v>0</v>
      </c>
      <c r="E52" s="124">
        <f t="shared" si="8"/>
        <v>0</v>
      </c>
      <c r="F52" s="124">
        <f t="shared" si="8"/>
        <v>0</v>
      </c>
      <c r="G52" s="124">
        <f t="shared" si="8"/>
        <v>0</v>
      </c>
      <c r="H52" s="124">
        <f t="shared" si="8"/>
        <v>0</v>
      </c>
      <c r="I52" s="124">
        <f t="shared" si="8"/>
        <v>0</v>
      </c>
    </row>
    <row r="53" spans="1:9" ht="24">
      <c r="A53" s="40" t="s">
        <v>61</v>
      </c>
      <c r="B53" s="119">
        <f>SUM(B54:B59)</f>
        <v>66</v>
      </c>
      <c r="C53" s="119">
        <f aca="true" t="shared" si="9" ref="C53:I53">SUM(C54:C59)</f>
        <v>4396.05</v>
      </c>
      <c r="D53" s="119">
        <f t="shared" si="9"/>
        <v>0</v>
      </c>
      <c r="E53" s="119">
        <f t="shared" si="9"/>
        <v>0</v>
      </c>
      <c r="F53" s="119">
        <f t="shared" si="9"/>
        <v>0</v>
      </c>
      <c r="G53" s="119">
        <f t="shared" si="9"/>
        <v>0</v>
      </c>
      <c r="H53" s="119">
        <f t="shared" si="9"/>
        <v>0</v>
      </c>
      <c r="I53" s="119">
        <f t="shared" si="9"/>
        <v>0</v>
      </c>
    </row>
    <row r="54" spans="1:9" ht="14.25">
      <c r="A54" s="115" t="s">
        <v>62</v>
      </c>
      <c r="B54" s="120"/>
      <c r="C54" s="120"/>
      <c r="D54" s="121"/>
      <c r="E54" s="121"/>
      <c r="F54" s="121"/>
      <c r="G54" s="121"/>
      <c r="H54" s="121"/>
      <c r="I54" s="121"/>
    </row>
    <row r="55" spans="1:9" ht="24">
      <c r="A55" s="115" t="s">
        <v>63</v>
      </c>
      <c r="B55" s="120">
        <v>4</v>
      </c>
      <c r="C55" s="120">
        <v>156.75</v>
      </c>
      <c r="D55" s="121"/>
      <c r="E55" s="121"/>
      <c r="F55" s="121"/>
      <c r="G55" s="121"/>
      <c r="H55" s="121"/>
      <c r="I55" s="121"/>
    </row>
    <row r="56" spans="1:9" ht="24">
      <c r="A56" s="115" t="s">
        <v>64</v>
      </c>
      <c r="B56" s="120">
        <v>51</v>
      </c>
      <c r="C56" s="120">
        <v>3363.3</v>
      </c>
      <c r="D56" s="121"/>
      <c r="E56" s="121"/>
      <c r="F56" s="121"/>
      <c r="G56" s="121"/>
      <c r="H56" s="121"/>
      <c r="I56" s="121"/>
    </row>
    <row r="57" spans="1:9" ht="14.25">
      <c r="A57" s="115" t="s">
        <v>65</v>
      </c>
      <c r="B57" s="120">
        <v>9</v>
      </c>
      <c r="C57" s="120">
        <v>841</v>
      </c>
      <c r="D57" s="121"/>
      <c r="E57" s="121"/>
      <c r="F57" s="121"/>
      <c r="G57" s="121"/>
      <c r="H57" s="121"/>
      <c r="I57" s="121"/>
    </row>
    <row r="58" spans="1:9" ht="36">
      <c r="A58" s="115" t="s">
        <v>66</v>
      </c>
      <c r="B58" s="120">
        <v>2</v>
      </c>
      <c r="C58" s="120">
        <v>35</v>
      </c>
      <c r="D58" s="121"/>
      <c r="E58" s="121"/>
      <c r="F58" s="121"/>
      <c r="G58" s="121"/>
      <c r="H58" s="121"/>
      <c r="I58" s="121"/>
    </row>
    <row r="59" spans="1:9" ht="36">
      <c r="A59" s="115" t="s">
        <v>67</v>
      </c>
      <c r="B59" s="120"/>
      <c r="C59" s="120"/>
      <c r="D59" s="121"/>
      <c r="E59" s="121"/>
      <c r="F59" s="121"/>
      <c r="G59" s="121"/>
      <c r="H59" s="121"/>
      <c r="I59" s="121"/>
    </row>
    <row r="60" spans="1:9" ht="14.25">
      <c r="A60" s="40" t="s">
        <v>68</v>
      </c>
      <c r="B60" s="119">
        <f>SUM(B61:B64)</f>
        <v>22</v>
      </c>
      <c r="C60" s="119">
        <f aca="true" t="shared" si="10" ref="C60:I60">SUM(C61:C64)</f>
        <v>1702.35</v>
      </c>
      <c r="D60" s="119">
        <f t="shared" si="10"/>
        <v>0</v>
      </c>
      <c r="E60" s="119">
        <f t="shared" si="10"/>
        <v>0</v>
      </c>
      <c r="F60" s="119">
        <f t="shared" si="10"/>
        <v>0</v>
      </c>
      <c r="G60" s="119">
        <f t="shared" si="10"/>
        <v>0</v>
      </c>
      <c r="H60" s="119">
        <f t="shared" si="10"/>
        <v>0</v>
      </c>
      <c r="I60" s="119">
        <f t="shared" si="10"/>
        <v>0</v>
      </c>
    </row>
    <row r="61" spans="1:9" ht="24">
      <c r="A61" s="115" t="s">
        <v>69</v>
      </c>
      <c r="B61" s="120"/>
      <c r="C61" s="120"/>
      <c r="D61" s="121"/>
      <c r="E61" s="121"/>
      <c r="F61" s="121"/>
      <c r="G61" s="121"/>
      <c r="H61" s="121"/>
      <c r="I61" s="121"/>
    </row>
    <row r="62" spans="1:9" ht="14.25">
      <c r="A62" s="115" t="s">
        <v>70</v>
      </c>
      <c r="B62" s="120">
        <v>19</v>
      </c>
      <c r="C62" s="120">
        <v>1435.1</v>
      </c>
      <c r="D62" s="121"/>
      <c r="E62" s="121"/>
      <c r="F62" s="121"/>
      <c r="G62" s="121"/>
      <c r="H62" s="121"/>
      <c r="I62" s="121"/>
    </row>
    <row r="63" spans="1:9" ht="14.25">
      <c r="A63" s="115" t="s">
        <v>71</v>
      </c>
      <c r="B63" s="120">
        <v>1</v>
      </c>
      <c r="C63" s="120">
        <v>47.25</v>
      </c>
      <c r="D63" s="121"/>
      <c r="E63" s="121"/>
      <c r="F63" s="121"/>
      <c r="G63" s="121"/>
      <c r="H63" s="121"/>
      <c r="I63" s="121"/>
    </row>
    <row r="64" spans="1:9" ht="14.25">
      <c r="A64" s="115" t="s">
        <v>72</v>
      </c>
      <c r="B64" s="120">
        <v>2</v>
      </c>
      <c r="C64" s="120">
        <v>220</v>
      </c>
      <c r="D64" s="121"/>
      <c r="E64" s="121"/>
      <c r="F64" s="121"/>
      <c r="G64" s="121"/>
      <c r="H64" s="121"/>
      <c r="I64" s="121"/>
    </row>
    <row r="65" spans="1:9" ht="14.25">
      <c r="A65" s="40" t="s">
        <v>73</v>
      </c>
      <c r="B65" s="119">
        <f>SUM(B69:B70)</f>
        <v>9</v>
      </c>
      <c r="C65" s="119">
        <f aca="true" t="shared" si="11" ref="C65:I65">SUM(C69:C70)</f>
        <v>442</v>
      </c>
      <c r="D65" s="119">
        <f t="shared" si="11"/>
        <v>0</v>
      </c>
      <c r="E65" s="119">
        <f t="shared" si="11"/>
        <v>0</v>
      </c>
      <c r="F65" s="119">
        <f t="shared" si="11"/>
        <v>0</v>
      </c>
      <c r="G65" s="119">
        <f t="shared" si="11"/>
        <v>0</v>
      </c>
      <c r="H65" s="119">
        <f t="shared" si="11"/>
        <v>0</v>
      </c>
      <c r="I65" s="119">
        <f t="shared" si="11"/>
        <v>0</v>
      </c>
    </row>
    <row r="66" spans="1:9" ht="24">
      <c r="A66" s="115" t="s">
        <v>74</v>
      </c>
      <c r="B66" s="123" t="s">
        <v>40</v>
      </c>
      <c r="C66" s="123" t="s">
        <v>40</v>
      </c>
      <c r="D66" s="123" t="s">
        <v>40</v>
      </c>
      <c r="E66" s="123" t="s">
        <v>40</v>
      </c>
      <c r="F66" s="123" t="s">
        <v>40</v>
      </c>
      <c r="G66" s="123" t="s">
        <v>40</v>
      </c>
      <c r="H66" s="123" t="s">
        <v>40</v>
      </c>
      <c r="I66" s="123" t="s">
        <v>40</v>
      </c>
    </row>
    <row r="67" spans="1:9" ht="14.25">
      <c r="A67" s="115" t="s">
        <v>75</v>
      </c>
      <c r="B67" s="123" t="s">
        <v>40</v>
      </c>
      <c r="C67" s="123" t="s">
        <v>40</v>
      </c>
      <c r="D67" s="123" t="s">
        <v>40</v>
      </c>
      <c r="E67" s="123" t="s">
        <v>40</v>
      </c>
      <c r="F67" s="123" t="s">
        <v>40</v>
      </c>
      <c r="G67" s="123" t="s">
        <v>40</v>
      </c>
      <c r="H67" s="123" t="s">
        <v>40</v>
      </c>
      <c r="I67" s="123" t="s">
        <v>40</v>
      </c>
    </row>
    <row r="68" spans="1:9" ht="24">
      <c r="A68" s="115" t="s">
        <v>76</v>
      </c>
      <c r="B68" s="123" t="s">
        <v>40</v>
      </c>
      <c r="C68" s="123" t="s">
        <v>40</v>
      </c>
      <c r="D68" s="123" t="s">
        <v>40</v>
      </c>
      <c r="E68" s="123" t="s">
        <v>40</v>
      </c>
      <c r="F68" s="123" t="s">
        <v>40</v>
      </c>
      <c r="G68" s="123" t="s">
        <v>40</v>
      </c>
      <c r="H68" s="123" t="s">
        <v>40</v>
      </c>
      <c r="I68" s="123" t="s">
        <v>40</v>
      </c>
    </row>
    <row r="69" spans="1:9" ht="14.25">
      <c r="A69" s="115" t="s">
        <v>77</v>
      </c>
      <c r="B69" s="120">
        <v>9</v>
      </c>
      <c r="C69" s="120">
        <v>442</v>
      </c>
      <c r="D69" s="121"/>
      <c r="E69" s="121"/>
      <c r="F69" s="121"/>
      <c r="G69" s="121"/>
      <c r="H69" s="121"/>
      <c r="I69" s="121"/>
    </row>
    <row r="70" spans="1:9" ht="24">
      <c r="A70" s="115" t="s">
        <v>78</v>
      </c>
      <c r="B70" s="120"/>
      <c r="C70" s="120"/>
      <c r="D70" s="121"/>
      <c r="E70" s="121"/>
      <c r="F70" s="121"/>
      <c r="G70" s="121"/>
      <c r="H70" s="121"/>
      <c r="I70" s="121"/>
    </row>
    <row r="71" spans="1:9" ht="48">
      <c r="A71" s="115" t="s">
        <v>79</v>
      </c>
      <c r="B71" s="127" t="s">
        <v>40</v>
      </c>
      <c r="C71" s="127" t="s">
        <v>40</v>
      </c>
      <c r="D71" s="127" t="s">
        <v>40</v>
      </c>
      <c r="E71" s="127" t="s">
        <v>40</v>
      </c>
      <c r="F71" s="127" t="s">
        <v>40</v>
      </c>
      <c r="G71" s="127" t="s">
        <v>40</v>
      </c>
      <c r="H71" s="127" t="s">
        <v>40</v>
      </c>
      <c r="I71" s="127" t="s">
        <v>40</v>
      </c>
    </row>
    <row r="72" spans="1:9" ht="14.25">
      <c r="A72" s="37" t="s">
        <v>80</v>
      </c>
      <c r="B72" s="124">
        <f>SUM(B73)</f>
        <v>1</v>
      </c>
      <c r="C72" s="124">
        <f aca="true" t="shared" si="12" ref="C72:I72">SUM(C73)</f>
        <v>60</v>
      </c>
      <c r="D72" s="124">
        <f t="shared" si="12"/>
        <v>0</v>
      </c>
      <c r="E72" s="124">
        <f t="shared" si="12"/>
        <v>0</v>
      </c>
      <c r="F72" s="124">
        <f t="shared" si="12"/>
        <v>0</v>
      </c>
      <c r="G72" s="124">
        <f t="shared" si="12"/>
        <v>0</v>
      </c>
      <c r="H72" s="124">
        <f t="shared" si="12"/>
        <v>0</v>
      </c>
      <c r="I72" s="124">
        <f t="shared" si="12"/>
        <v>0</v>
      </c>
    </row>
    <row r="73" spans="1:9" ht="14.25">
      <c r="A73" s="40" t="s">
        <v>81</v>
      </c>
      <c r="B73" s="119">
        <f>SUM(B74:B76)</f>
        <v>1</v>
      </c>
      <c r="C73" s="119">
        <f aca="true" t="shared" si="13" ref="C73:I73">SUM(C74:C76)</f>
        <v>60</v>
      </c>
      <c r="D73" s="119">
        <f t="shared" si="13"/>
        <v>0</v>
      </c>
      <c r="E73" s="119">
        <f t="shared" si="13"/>
        <v>0</v>
      </c>
      <c r="F73" s="119">
        <f t="shared" si="13"/>
        <v>0</v>
      </c>
      <c r="G73" s="119">
        <f t="shared" si="13"/>
        <v>0</v>
      </c>
      <c r="H73" s="119">
        <f t="shared" si="13"/>
        <v>0</v>
      </c>
      <c r="I73" s="119">
        <f t="shared" si="13"/>
        <v>0</v>
      </c>
    </row>
    <row r="74" spans="1:9" ht="14.25">
      <c r="A74" s="115" t="s">
        <v>82</v>
      </c>
      <c r="B74" s="120"/>
      <c r="C74" s="120"/>
      <c r="D74" s="121"/>
      <c r="E74" s="121"/>
      <c r="F74" s="121"/>
      <c r="G74" s="121"/>
      <c r="H74" s="121"/>
      <c r="I74" s="121"/>
    </row>
    <row r="75" spans="1:9" ht="24">
      <c r="A75" s="115" t="s">
        <v>83</v>
      </c>
      <c r="B75" s="120"/>
      <c r="C75" s="120"/>
      <c r="D75" s="121"/>
      <c r="E75" s="121"/>
      <c r="F75" s="121"/>
      <c r="G75" s="121"/>
      <c r="H75" s="121"/>
      <c r="I75" s="121"/>
    </row>
    <row r="76" spans="1:9" ht="24">
      <c r="A76" s="115" t="s">
        <v>84</v>
      </c>
      <c r="B76" s="120">
        <v>1</v>
      </c>
      <c r="C76" s="120">
        <v>60</v>
      </c>
      <c r="D76" s="121"/>
      <c r="E76" s="121"/>
      <c r="F76" s="121"/>
      <c r="G76" s="121"/>
      <c r="H76" s="121"/>
      <c r="I76" s="121"/>
    </row>
    <row r="77" spans="1:9" ht="14.25">
      <c r="A77" s="37" t="s">
        <v>85</v>
      </c>
      <c r="B77" s="124">
        <f>SUM(B78,B80)</f>
        <v>2</v>
      </c>
      <c r="C77" s="124">
        <f aca="true" t="shared" si="14" ref="C77:I77">SUM(C78,C80)</f>
        <v>71</v>
      </c>
      <c r="D77" s="124">
        <f t="shared" si="14"/>
        <v>0</v>
      </c>
      <c r="E77" s="124">
        <f t="shared" si="14"/>
        <v>0</v>
      </c>
      <c r="F77" s="124">
        <f t="shared" si="14"/>
        <v>0</v>
      </c>
      <c r="G77" s="124">
        <f t="shared" si="14"/>
        <v>0</v>
      </c>
      <c r="H77" s="124">
        <f t="shared" si="14"/>
        <v>0</v>
      </c>
      <c r="I77" s="124">
        <f t="shared" si="14"/>
        <v>0</v>
      </c>
    </row>
    <row r="78" spans="1:9" ht="14.25">
      <c r="A78" s="90" t="s">
        <v>86</v>
      </c>
      <c r="B78" s="119">
        <f>SUM(B79)</f>
        <v>1</v>
      </c>
      <c r="C78" s="119">
        <f aca="true" t="shared" si="15" ref="C78:I78">SUM(C79)</f>
        <v>44</v>
      </c>
      <c r="D78" s="119">
        <f t="shared" si="15"/>
        <v>0</v>
      </c>
      <c r="E78" s="119">
        <f t="shared" si="15"/>
        <v>0</v>
      </c>
      <c r="F78" s="119">
        <f t="shared" si="15"/>
        <v>0</v>
      </c>
      <c r="G78" s="119">
        <f t="shared" si="15"/>
        <v>0</v>
      </c>
      <c r="H78" s="119">
        <f t="shared" si="15"/>
        <v>0</v>
      </c>
      <c r="I78" s="119">
        <f t="shared" si="15"/>
        <v>0</v>
      </c>
    </row>
    <row r="79" spans="1:9" ht="14.25">
      <c r="A79" s="115" t="s">
        <v>87</v>
      </c>
      <c r="B79" s="120">
        <v>1</v>
      </c>
      <c r="C79" s="120">
        <v>44</v>
      </c>
      <c r="D79" s="121"/>
      <c r="E79" s="121"/>
      <c r="F79" s="121"/>
      <c r="G79" s="121"/>
      <c r="H79" s="121"/>
      <c r="I79" s="121"/>
    </row>
    <row r="80" spans="1:9" ht="14.25">
      <c r="A80" s="90" t="s">
        <v>88</v>
      </c>
      <c r="B80" s="119">
        <f>SUM(B81:B83)</f>
        <v>1</v>
      </c>
      <c r="C80" s="119">
        <f aca="true" t="shared" si="16" ref="C80:I80">SUM(C81:C83)</f>
        <v>27</v>
      </c>
      <c r="D80" s="119">
        <f t="shared" si="16"/>
        <v>0</v>
      </c>
      <c r="E80" s="119">
        <f t="shared" si="16"/>
        <v>0</v>
      </c>
      <c r="F80" s="119">
        <f t="shared" si="16"/>
        <v>0</v>
      </c>
      <c r="G80" s="119">
        <f t="shared" si="16"/>
        <v>0</v>
      </c>
      <c r="H80" s="119">
        <f t="shared" si="16"/>
        <v>0</v>
      </c>
      <c r="I80" s="119">
        <f t="shared" si="16"/>
        <v>0</v>
      </c>
    </row>
    <row r="81" spans="1:9" ht="24">
      <c r="A81" s="115" t="s">
        <v>89</v>
      </c>
      <c r="B81" s="120">
        <v>1</v>
      </c>
      <c r="C81" s="120">
        <v>27</v>
      </c>
      <c r="D81" s="121"/>
      <c r="E81" s="121"/>
      <c r="F81" s="121"/>
      <c r="G81" s="121"/>
      <c r="H81" s="121"/>
      <c r="I81" s="121"/>
    </row>
    <row r="82" spans="1:9" ht="24">
      <c r="A82" s="115" t="s">
        <v>90</v>
      </c>
      <c r="B82" s="127" t="s">
        <v>40</v>
      </c>
      <c r="C82" s="127" t="s">
        <v>40</v>
      </c>
      <c r="D82" s="127" t="s">
        <v>40</v>
      </c>
      <c r="E82" s="127" t="s">
        <v>40</v>
      </c>
      <c r="F82" s="127" t="s">
        <v>40</v>
      </c>
      <c r="G82" s="127" t="s">
        <v>40</v>
      </c>
      <c r="H82" s="127" t="s">
        <v>40</v>
      </c>
      <c r="I82" s="127" t="s">
        <v>40</v>
      </c>
    </row>
    <row r="83" spans="1:9" ht="14.25">
      <c r="A83" s="115" t="s">
        <v>91</v>
      </c>
      <c r="B83" s="120"/>
      <c r="C83" s="120"/>
      <c r="D83" s="121"/>
      <c r="E83" s="121"/>
      <c r="F83" s="121"/>
      <c r="G83" s="121"/>
      <c r="H83" s="121"/>
      <c r="I83" s="121"/>
    </row>
    <row r="84" spans="1:9" ht="14.25">
      <c r="A84" s="37" t="s">
        <v>92</v>
      </c>
      <c r="B84" s="124"/>
      <c r="C84" s="124"/>
      <c r="D84" s="128"/>
      <c r="E84" s="128"/>
      <c r="F84" s="128"/>
      <c r="G84" s="128"/>
      <c r="H84" s="128"/>
      <c r="I84" s="128"/>
    </row>
    <row r="85" spans="1:9" ht="14.25">
      <c r="A85" s="90" t="s">
        <v>93</v>
      </c>
      <c r="B85" s="119"/>
      <c r="C85" s="119"/>
      <c r="D85" s="122"/>
      <c r="E85" s="122"/>
      <c r="F85" s="122"/>
      <c r="G85" s="122"/>
      <c r="H85" s="122"/>
      <c r="I85" s="122"/>
    </row>
    <row r="86" spans="1:9" ht="14.25">
      <c r="A86" s="115" t="s">
        <v>94</v>
      </c>
      <c r="B86" s="120"/>
      <c r="C86" s="120"/>
      <c r="D86" s="121"/>
      <c r="E86" s="121"/>
      <c r="F86" s="121"/>
      <c r="G86" s="121"/>
      <c r="H86" s="121"/>
      <c r="I86" s="121"/>
    </row>
    <row r="87" spans="1:9" ht="24">
      <c r="A87" s="115" t="s">
        <v>95</v>
      </c>
      <c r="B87" s="127" t="s">
        <v>40</v>
      </c>
      <c r="C87" s="127" t="s">
        <v>40</v>
      </c>
      <c r="D87" s="127" t="s">
        <v>40</v>
      </c>
      <c r="E87" s="127" t="s">
        <v>40</v>
      </c>
      <c r="F87" s="127" t="s">
        <v>40</v>
      </c>
      <c r="G87" s="127" t="s">
        <v>40</v>
      </c>
      <c r="H87" s="127" t="s">
        <v>40</v>
      </c>
      <c r="I87" s="127" t="s">
        <v>40</v>
      </c>
    </row>
    <row r="88" spans="1:9" ht="14.25">
      <c r="A88" s="129" t="s">
        <v>96</v>
      </c>
      <c r="B88" s="124">
        <f>SUM(B89)</f>
        <v>1</v>
      </c>
      <c r="C88" s="124">
        <f aca="true" t="shared" si="17" ref="C88:I88">SUM(C89)</f>
        <v>200</v>
      </c>
      <c r="D88" s="124">
        <f t="shared" si="17"/>
        <v>0</v>
      </c>
      <c r="E88" s="124">
        <f t="shared" si="17"/>
        <v>0</v>
      </c>
      <c r="F88" s="124">
        <f t="shared" si="17"/>
        <v>0</v>
      </c>
      <c r="G88" s="124">
        <f t="shared" si="17"/>
        <v>0</v>
      </c>
      <c r="H88" s="124">
        <f t="shared" si="17"/>
        <v>0</v>
      </c>
      <c r="I88" s="124">
        <f t="shared" si="17"/>
        <v>0</v>
      </c>
    </row>
    <row r="89" spans="1:9" ht="14.25">
      <c r="A89" s="96" t="s">
        <v>97</v>
      </c>
      <c r="B89" s="119">
        <f>SUM(B90)</f>
        <v>1</v>
      </c>
      <c r="C89" s="119">
        <f aca="true" t="shared" si="18" ref="C89:I89">SUM(C90)</f>
        <v>200</v>
      </c>
      <c r="D89" s="119">
        <f t="shared" si="18"/>
        <v>0</v>
      </c>
      <c r="E89" s="119">
        <f t="shared" si="18"/>
        <v>0</v>
      </c>
      <c r="F89" s="119">
        <f t="shared" si="18"/>
        <v>0</v>
      </c>
      <c r="G89" s="119">
        <f t="shared" si="18"/>
        <v>0</v>
      </c>
      <c r="H89" s="119">
        <f t="shared" si="18"/>
        <v>0</v>
      </c>
      <c r="I89" s="119">
        <f t="shared" si="18"/>
        <v>0</v>
      </c>
    </row>
    <row r="90" spans="1:9" ht="14.25">
      <c r="A90" s="130" t="s">
        <v>97</v>
      </c>
      <c r="B90" s="120">
        <v>1</v>
      </c>
      <c r="C90" s="120">
        <v>200</v>
      </c>
      <c r="D90" s="121"/>
      <c r="E90" s="121"/>
      <c r="F90" s="121"/>
      <c r="G90" s="121"/>
      <c r="H90" s="121"/>
      <c r="I90" s="121"/>
    </row>
    <row r="91" spans="1:9" ht="14.25">
      <c r="A91" s="129" t="s">
        <v>98</v>
      </c>
      <c r="B91" s="124"/>
      <c r="C91" s="124"/>
      <c r="D91" s="128"/>
      <c r="E91" s="128"/>
      <c r="F91" s="128"/>
      <c r="G91" s="128"/>
      <c r="H91" s="128"/>
      <c r="I91" s="128"/>
    </row>
    <row r="92" spans="1:9" ht="14.25">
      <c r="A92" s="96" t="s">
        <v>99</v>
      </c>
      <c r="B92" s="119"/>
      <c r="C92" s="119"/>
      <c r="D92" s="122"/>
      <c r="E92" s="122"/>
      <c r="F92" s="122"/>
      <c r="G92" s="122"/>
      <c r="H92" s="122"/>
      <c r="I92" s="122"/>
    </row>
  </sheetData>
  <sheetProtection/>
  <mergeCells count="8">
    <mergeCell ref="A2:I2"/>
    <mergeCell ref="H3:I3"/>
    <mergeCell ref="C4:I4"/>
    <mergeCell ref="D5:H5"/>
    <mergeCell ref="A4:A6"/>
    <mergeCell ref="B4:B6"/>
    <mergeCell ref="C5:C6"/>
    <mergeCell ref="I5:I6"/>
  </mergeCells>
  <printOptions horizontalCentered="1"/>
  <pageMargins left="0.7083333333333334" right="0.6298611111111111" top="0.8659722222222223" bottom="0.9840277777777777" header="0.5118055555555555" footer="0.5118055555555555"/>
  <pageSetup firstPageNumber="1" useFirstPageNumber="1" fitToHeight="0" fitToWidth="1" horizontalDpi="600" verticalDpi="600" orientation="portrait" paperSize="9" scale="97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20"/>
  <sheetViews>
    <sheetView tabSelected="1" zoomScale="80" zoomScaleNormal="80" workbookViewId="0" topLeftCell="A1">
      <pane ySplit="7" topLeftCell="A21" activePane="bottomLeft" state="frozen"/>
      <selection pane="bottomLeft" activeCell="Q7" sqref="Q7"/>
    </sheetView>
  </sheetViews>
  <sheetFormatPr defaultColWidth="9.00390625" defaultRowHeight="14.25"/>
  <cols>
    <col min="1" max="1" width="13.625" style="0" customWidth="1"/>
    <col min="2" max="2" width="17.375" style="0" customWidth="1"/>
    <col min="3" max="3" width="21.875" style="2" customWidth="1"/>
    <col min="4" max="4" width="5.375" style="2" customWidth="1"/>
    <col min="5" max="5" width="21.625" style="0" customWidth="1"/>
    <col min="6" max="6" width="39.875" style="10" customWidth="1"/>
    <col min="7" max="7" width="4.50390625" style="2" customWidth="1"/>
    <col min="8" max="8" width="10.00390625" style="11" customWidth="1"/>
    <col min="9" max="9" width="11.125" style="2" customWidth="1"/>
    <col min="10" max="12" width="4.875" style="2" customWidth="1"/>
    <col min="13" max="16" width="6.50390625" style="0" customWidth="1"/>
    <col min="17" max="17" width="8.75390625" style="2" customWidth="1"/>
    <col min="18" max="18" width="5.125" style="0" customWidth="1"/>
    <col min="19" max="23" width="5.25390625" style="0" customWidth="1"/>
    <col min="24" max="27" width="4.875" style="2" customWidth="1"/>
    <col min="28" max="28" width="12.50390625" style="2" customWidth="1"/>
    <col min="29" max="29" width="12.75390625" style="11" customWidth="1"/>
    <col min="30" max="30" width="9.625" style="2" customWidth="1"/>
    <col min="31" max="31" width="9.00390625" style="2" customWidth="1"/>
    <col min="32" max="32" width="21.25390625" style="12" customWidth="1"/>
  </cols>
  <sheetData>
    <row r="1" ht="23.25" customHeight="1">
      <c r="A1" t="s">
        <v>100</v>
      </c>
    </row>
    <row r="2" spans="1:32" ht="24">
      <c r="A2" s="13" t="s">
        <v>101</v>
      </c>
      <c r="B2" s="14"/>
      <c r="C2" s="14"/>
      <c r="D2" s="14"/>
      <c r="E2" s="14"/>
      <c r="F2" s="15"/>
      <c r="G2" s="14"/>
      <c r="H2" s="13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3"/>
      <c r="AD2" s="14"/>
      <c r="AE2" s="14"/>
      <c r="AF2" s="13"/>
    </row>
    <row r="3" spans="1:31" ht="21" customHeight="1">
      <c r="A3" s="16"/>
      <c r="B3" s="16"/>
      <c r="C3" s="17"/>
      <c r="D3" s="17"/>
      <c r="E3" s="18"/>
      <c r="F3" s="18"/>
      <c r="G3" s="17"/>
      <c r="H3" s="19"/>
      <c r="I3" s="17"/>
      <c r="J3" s="17"/>
      <c r="K3" s="17"/>
      <c r="L3" s="17"/>
      <c r="M3" s="61"/>
      <c r="N3" s="61"/>
      <c r="O3" s="61"/>
      <c r="P3" s="61"/>
      <c r="Q3" s="67"/>
      <c r="R3" s="61"/>
      <c r="S3" s="61"/>
      <c r="AD3" s="67" t="s">
        <v>2</v>
      </c>
      <c r="AE3" s="67"/>
    </row>
    <row r="4" spans="1:32" ht="30" customHeight="1">
      <c r="A4" s="20" t="s">
        <v>102</v>
      </c>
      <c r="B4" s="21" t="s">
        <v>103</v>
      </c>
      <c r="C4" s="22" t="s">
        <v>104</v>
      </c>
      <c r="D4" s="22" t="s">
        <v>105</v>
      </c>
      <c r="E4" s="23" t="s">
        <v>106</v>
      </c>
      <c r="F4" s="22" t="s">
        <v>107</v>
      </c>
      <c r="G4" s="24" t="s">
        <v>4</v>
      </c>
      <c r="H4" s="25" t="s">
        <v>108</v>
      </c>
      <c r="I4" s="25"/>
      <c r="J4" s="24" t="s">
        <v>109</v>
      </c>
      <c r="K4" s="62" t="s">
        <v>110</v>
      </c>
      <c r="L4" s="25" t="s">
        <v>111</v>
      </c>
      <c r="M4" s="25" t="s">
        <v>112</v>
      </c>
      <c r="N4" s="25"/>
      <c r="O4" s="25" t="s">
        <v>113</v>
      </c>
      <c r="P4" s="25"/>
      <c r="Q4" s="62" t="s">
        <v>114</v>
      </c>
      <c r="R4" s="62"/>
      <c r="S4" s="62"/>
      <c r="T4" s="62"/>
      <c r="U4" s="62"/>
      <c r="V4" s="62"/>
      <c r="W4" s="62"/>
      <c r="X4" s="23" t="s">
        <v>115</v>
      </c>
      <c r="Y4" s="23" t="s">
        <v>116</v>
      </c>
      <c r="Z4" s="23" t="s">
        <v>117</v>
      </c>
      <c r="AA4" s="23" t="s">
        <v>118</v>
      </c>
      <c r="AB4" s="77" t="s">
        <v>119</v>
      </c>
      <c r="AC4" s="77" t="s">
        <v>120</v>
      </c>
      <c r="AD4" s="78" t="s">
        <v>121</v>
      </c>
      <c r="AE4" s="78" t="s">
        <v>122</v>
      </c>
      <c r="AF4" s="77" t="s">
        <v>123</v>
      </c>
    </row>
    <row r="5" spans="1:32" ht="33" customHeight="1">
      <c r="A5" s="26"/>
      <c r="B5" s="27"/>
      <c r="C5" s="28"/>
      <c r="D5" s="28"/>
      <c r="E5" s="23"/>
      <c r="F5" s="28"/>
      <c r="G5" s="29"/>
      <c r="H5" s="25"/>
      <c r="I5" s="25"/>
      <c r="J5" s="29"/>
      <c r="K5" s="62"/>
      <c r="L5" s="25"/>
      <c r="M5" s="25"/>
      <c r="N5" s="25"/>
      <c r="O5" s="25"/>
      <c r="P5" s="25"/>
      <c r="Q5" s="22" t="s">
        <v>6</v>
      </c>
      <c r="R5" s="68" t="s">
        <v>7</v>
      </c>
      <c r="S5" s="69"/>
      <c r="T5" s="69"/>
      <c r="U5" s="69"/>
      <c r="V5" s="70"/>
      <c r="W5" s="22" t="s">
        <v>8</v>
      </c>
      <c r="X5" s="23"/>
      <c r="Y5" s="23"/>
      <c r="Z5" s="23"/>
      <c r="AA5" s="23"/>
      <c r="AB5" s="79"/>
      <c r="AC5" s="79"/>
      <c r="AD5" s="80"/>
      <c r="AE5" s="80"/>
      <c r="AF5" s="79"/>
    </row>
    <row r="6" spans="1:32" ht="39" customHeight="1">
      <c r="A6" s="30"/>
      <c r="B6" s="31"/>
      <c r="C6" s="32"/>
      <c r="D6" s="32"/>
      <c r="E6" s="23"/>
      <c r="F6" s="32"/>
      <c r="G6" s="33"/>
      <c r="H6" s="25" t="s">
        <v>124</v>
      </c>
      <c r="I6" s="62" t="s">
        <v>125</v>
      </c>
      <c r="J6" s="33"/>
      <c r="K6" s="62"/>
      <c r="L6" s="25"/>
      <c r="M6" s="25" t="s">
        <v>126</v>
      </c>
      <c r="N6" s="25" t="s">
        <v>127</v>
      </c>
      <c r="O6" s="25" t="s">
        <v>126</v>
      </c>
      <c r="P6" s="25" t="s">
        <v>127</v>
      </c>
      <c r="Q6" s="32"/>
      <c r="R6" s="71" t="s">
        <v>9</v>
      </c>
      <c r="S6" s="72" t="s">
        <v>10</v>
      </c>
      <c r="T6" s="72" t="s">
        <v>11</v>
      </c>
      <c r="U6" s="72" t="s">
        <v>12</v>
      </c>
      <c r="V6" s="72" t="s">
        <v>13</v>
      </c>
      <c r="W6" s="32"/>
      <c r="X6" s="23"/>
      <c r="Y6" s="23"/>
      <c r="Z6" s="23"/>
      <c r="AA6" s="23"/>
      <c r="AB6" s="81"/>
      <c r="AC6" s="81"/>
      <c r="AD6" s="82"/>
      <c r="AE6" s="82"/>
      <c r="AF6" s="81"/>
    </row>
    <row r="7" spans="1:32" ht="39" customHeight="1">
      <c r="A7" s="34" t="s">
        <v>14</v>
      </c>
      <c r="B7" s="35"/>
      <c r="C7" s="35"/>
      <c r="D7" s="35"/>
      <c r="E7" s="35"/>
      <c r="F7" s="36"/>
      <c r="G7" s="35">
        <f>SUM(G314,G318,G307,G295,G287,G158,G128,G8)</f>
        <v>180</v>
      </c>
      <c r="H7" s="35"/>
      <c r="I7" s="35"/>
      <c r="J7" s="35"/>
      <c r="K7" s="35"/>
      <c r="L7" s="35"/>
      <c r="M7" s="35"/>
      <c r="N7" s="35"/>
      <c r="O7" s="35"/>
      <c r="P7" s="35"/>
      <c r="Q7" s="35">
        <f>SUM(Q314,Q318,Q307,Q295,Q287,Q158,Q128,Q8)</f>
        <v>15550.97</v>
      </c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</row>
    <row r="8" spans="1:32" ht="21.75" customHeight="1">
      <c r="A8" s="37" t="s">
        <v>15</v>
      </c>
      <c r="B8" s="38"/>
      <c r="C8" s="38"/>
      <c r="D8" s="38"/>
      <c r="E8" s="38"/>
      <c r="F8" s="39"/>
      <c r="G8" s="38">
        <f>SUM(G116,G107,G93,G55,G9)</f>
        <v>78</v>
      </c>
      <c r="H8" s="38"/>
      <c r="I8" s="38"/>
      <c r="J8" s="38"/>
      <c r="K8" s="38"/>
      <c r="L8" s="38"/>
      <c r="M8" s="38"/>
      <c r="N8" s="38"/>
      <c r="O8" s="38"/>
      <c r="P8" s="38"/>
      <c r="Q8" s="38">
        <f>SUM(Q116,Q107,Q93,Q55,Q9)</f>
        <v>8649.57</v>
      </c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</row>
    <row r="9" spans="1:32" s="1" customFormat="1" ht="21.75" customHeight="1">
      <c r="A9" s="40" t="s">
        <v>16</v>
      </c>
      <c r="B9" s="41"/>
      <c r="C9" s="41"/>
      <c r="D9" s="41"/>
      <c r="E9" s="41"/>
      <c r="F9" s="42"/>
      <c r="G9" s="41">
        <f>SUM(G53,G51,G49,G47,G36,G10)</f>
        <v>36</v>
      </c>
      <c r="H9" s="41"/>
      <c r="I9" s="41"/>
      <c r="J9" s="41"/>
      <c r="K9" s="41"/>
      <c r="L9" s="41"/>
      <c r="M9" s="41"/>
      <c r="N9" s="41"/>
      <c r="O9" s="41"/>
      <c r="P9" s="41"/>
      <c r="Q9" s="41">
        <f>SUM(Q53,Q51,Q49,Q47,Q36,Q10)</f>
        <v>4831.4</v>
      </c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</row>
    <row r="10" spans="1:32" s="1" customFormat="1" ht="30.75" customHeight="1">
      <c r="A10" s="43" t="s">
        <v>128</v>
      </c>
      <c r="B10" s="44"/>
      <c r="C10" s="44"/>
      <c r="D10" s="44"/>
      <c r="E10" s="44"/>
      <c r="F10" s="45"/>
      <c r="G10" s="44">
        <f>SUM(G11:G35)</f>
        <v>25</v>
      </c>
      <c r="H10" s="44"/>
      <c r="I10" s="44"/>
      <c r="J10" s="44"/>
      <c r="K10" s="44"/>
      <c r="L10" s="44"/>
      <c r="M10" s="44"/>
      <c r="N10" s="44"/>
      <c r="O10" s="44"/>
      <c r="P10" s="44"/>
      <c r="Q10" s="44">
        <f>SUM(Q11:Q35)</f>
        <v>2863.9</v>
      </c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50"/>
      <c r="AD10" s="44"/>
      <c r="AE10" s="44"/>
      <c r="AF10" s="50"/>
    </row>
    <row r="11" spans="1:32" s="2" customFormat="1" ht="84.75" customHeight="1">
      <c r="A11" s="46">
        <v>1</v>
      </c>
      <c r="B11" s="47" t="s">
        <v>129</v>
      </c>
      <c r="C11" s="47" t="s">
        <v>130</v>
      </c>
      <c r="D11" s="47">
        <v>2024</v>
      </c>
      <c r="E11" s="47" t="s">
        <v>131</v>
      </c>
      <c r="F11" s="48" t="s">
        <v>132</v>
      </c>
      <c r="G11" s="47">
        <v>1</v>
      </c>
      <c r="H11" s="47" t="s">
        <v>133</v>
      </c>
      <c r="I11" s="47" t="s">
        <v>134</v>
      </c>
      <c r="J11" s="47" t="s">
        <v>135</v>
      </c>
      <c r="K11" s="47" t="s">
        <v>135</v>
      </c>
      <c r="L11" s="47" t="s">
        <v>135</v>
      </c>
      <c r="M11" s="47">
        <v>154</v>
      </c>
      <c r="N11" s="47">
        <v>518</v>
      </c>
      <c r="O11" s="47">
        <v>2395</v>
      </c>
      <c r="P11" s="47">
        <v>6749</v>
      </c>
      <c r="Q11" s="47">
        <v>150</v>
      </c>
      <c r="R11" s="47"/>
      <c r="S11" s="47"/>
      <c r="T11" s="47"/>
      <c r="U11" s="47"/>
      <c r="V11" s="47"/>
      <c r="W11" s="47"/>
      <c r="X11" s="47" t="s">
        <v>136</v>
      </c>
      <c r="Y11" s="47" t="s">
        <v>135</v>
      </c>
      <c r="Z11" s="47" t="s">
        <v>135</v>
      </c>
      <c r="AA11" s="47" t="s">
        <v>135</v>
      </c>
      <c r="AB11" s="47" t="s">
        <v>134</v>
      </c>
      <c r="AC11" s="47" t="s">
        <v>137</v>
      </c>
      <c r="AD11" s="47" t="s">
        <v>138</v>
      </c>
      <c r="AE11" s="47">
        <v>3963357</v>
      </c>
      <c r="AF11" s="47" t="s">
        <v>139</v>
      </c>
    </row>
    <row r="12" spans="1:32" s="2" customFormat="1" ht="84.75" customHeight="1">
      <c r="A12" s="46">
        <v>2</v>
      </c>
      <c r="B12" s="47" t="s">
        <v>140</v>
      </c>
      <c r="C12" s="47" t="s">
        <v>141</v>
      </c>
      <c r="D12" s="47">
        <v>2024</v>
      </c>
      <c r="E12" s="47" t="s">
        <v>131</v>
      </c>
      <c r="F12" s="48" t="s">
        <v>142</v>
      </c>
      <c r="G12" s="47">
        <v>1</v>
      </c>
      <c r="H12" s="47" t="s">
        <v>133</v>
      </c>
      <c r="I12" s="47" t="s">
        <v>143</v>
      </c>
      <c r="J12" s="47" t="s">
        <v>135</v>
      </c>
      <c r="K12" s="47" t="s">
        <v>135</v>
      </c>
      <c r="L12" s="47" t="s">
        <v>135</v>
      </c>
      <c r="M12" s="47">
        <v>378</v>
      </c>
      <c r="N12" s="47">
        <v>1052</v>
      </c>
      <c r="O12" s="47">
        <v>1659</v>
      </c>
      <c r="P12" s="47">
        <v>4842</v>
      </c>
      <c r="Q12" s="47">
        <v>70</v>
      </c>
      <c r="R12" s="47"/>
      <c r="S12" s="47"/>
      <c r="T12" s="47"/>
      <c r="U12" s="47"/>
      <c r="V12" s="47"/>
      <c r="W12" s="47"/>
      <c r="X12" s="47" t="s">
        <v>136</v>
      </c>
      <c r="Y12" s="47" t="s">
        <v>135</v>
      </c>
      <c r="Z12" s="47" t="s">
        <v>135</v>
      </c>
      <c r="AA12" s="47" t="s">
        <v>135</v>
      </c>
      <c r="AB12" s="47" t="s">
        <v>143</v>
      </c>
      <c r="AC12" s="47" t="s">
        <v>137</v>
      </c>
      <c r="AD12" s="47" t="s">
        <v>138</v>
      </c>
      <c r="AE12" s="47">
        <v>3963357</v>
      </c>
      <c r="AF12" s="47" t="s">
        <v>144</v>
      </c>
    </row>
    <row r="13" spans="1:32" s="2" customFormat="1" ht="117.75" customHeight="1">
      <c r="A13" s="46">
        <v>3</v>
      </c>
      <c r="B13" s="47" t="s">
        <v>145</v>
      </c>
      <c r="C13" s="47" t="s">
        <v>146</v>
      </c>
      <c r="D13" s="47">
        <v>2024</v>
      </c>
      <c r="E13" s="47" t="s">
        <v>131</v>
      </c>
      <c r="F13" s="48" t="s">
        <v>147</v>
      </c>
      <c r="G13" s="47">
        <v>1</v>
      </c>
      <c r="H13" s="47" t="s">
        <v>133</v>
      </c>
      <c r="I13" s="47" t="s">
        <v>148</v>
      </c>
      <c r="J13" s="47" t="s">
        <v>136</v>
      </c>
      <c r="K13" s="47" t="s">
        <v>135</v>
      </c>
      <c r="L13" s="47" t="s">
        <v>135</v>
      </c>
      <c r="M13" s="47">
        <v>116</v>
      </c>
      <c r="N13" s="47">
        <v>362</v>
      </c>
      <c r="O13" s="47">
        <v>2154</v>
      </c>
      <c r="P13" s="47">
        <v>6905</v>
      </c>
      <c r="Q13" s="47">
        <v>180</v>
      </c>
      <c r="R13" s="47"/>
      <c r="S13" s="47"/>
      <c r="T13" s="47"/>
      <c r="U13" s="47"/>
      <c r="V13" s="47"/>
      <c r="W13" s="47"/>
      <c r="X13" s="47" t="s">
        <v>136</v>
      </c>
      <c r="Y13" s="47" t="s">
        <v>135</v>
      </c>
      <c r="Z13" s="47" t="s">
        <v>135</v>
      </c>
      <c r="AA13" s="47" t="s">
        <v>135</v>
      </c>
      <c r="AB13" s="47" t="s">
        <v>148</v>
      </c>
      <c r="AC13" s="47" t="s">
        <v>137</v>
      </c>
      <c r="AD13" s="47" t="s">
        <v>149</v>
      </c>
      <c r="AE13" s="47">
        <v>3963357</v>
      </c>
      <c r="AF13" s="47" t="s">
        <v>144</v>
      </c>
    </row>
    <row r="14" spans="1:32" s="3" customFormat="1" ht="97.5" customHeight="1">
      <c r="A14" s="46">
        <v>4</v>
      </c>
      <c r="B14" s="47" t="s">
        <v>150</v>
      </c>
      <c r="C14" s="47" t="s">
        <v>151</v>
      </c>
      <c r="D14" s="47">
        <v>2024</v>
      </c>
      <c r="E14" s="47" t="s">
        <v>131</v>
      </c>
      <c r="F14" s="48" t="s">
        <v>152</v>
      </c>
      <c r="G14" s="47">
        <v>1</v>
      </c>
      <c r="H14" s="47" t="s">
        <v>153</v>
      </c>
      <c r="I14" s="47" t="s">
        <v>154</v>
      </c>
      <c r="J14" s="47" t="s">
        <v>135</v>
      </c>
      <c r="K14" s="47" t="s">
        <v>135</v>
      </c>
      <c r="L14" s="47" t="s">
        <v>135</v>
      </c>
      <c r="M14" s="47">
        <v>44</v>
      </c>
      <c r="N14" s="47">
        <v>134</v>
      </c>
      <c r="O14" s="47">
        <v>150</v>
      </c>
      <c r="P14" s="47">
        <v>520</v>
      </c>
      <c r="Q14" s="47">
        <v>30</v>
      </c>
      <c r="R14" s="47"/>
      <c r="S14" s="47"/>
      <c r="T14" s="47"/>
      <c r="U14" s="47"/>
      <c r="V14" s="47"/>
      <c r="W14" s="47"/>
      <c r="X14" s="47" t="s">
        <v>136</v>
      </c>
      <c r="Y14" s="47" t="s">
        <v>135</v>
      </c>
      <c r="Z14" s="47" t="s">
        <v>135</v>
      </c>
      <c r="AA14" s="47" t="s">
        <v>135</v>
      </c>
      <c r="AB14" s="47" t="s">
        <v>154</v>
      </c>
      <c r="AC14" s="47" t="s">
        <v>137</v>
      </c>
      <c r="AD14" s="47" t="s">
        <v>155</v>
      </c>
      <c r="AE14" s="47">
        <v>3983234</v>
      </c>
      <c r="AF14" s="47" t="s">
        <v>144</v>
      </c>
    </row>
    <row r="15" spans="1:32" s="3" customFormat="1" ht="97.5" customHeight="1">
      <c r="A15" s="46">
        <v>5</v>
      </c>
      <c r="B15" s="47" t="s">
        <v>156</v>
      </c>
      <c r="C15" s="47" t="s">
        <v>157</v>
      </c>
      <c r="D15" s="47">
        <v>2024</v>
      </c>
      <c r="E15" s="47" t="s">
        <v>131</v>
      </c>
      <c r="F15" s="48" t="s">
        <v>158</v>
      </c>
      <c r="G15" s="47">
        <v>1</v>
      </c>
      <c r="H15" s="47" t="s">
        <v>153</v>
      </c>
      <c r="I15" s="47" t="s">
        <v>154</v>
      </c>
      <c r="J15" s="47" t="s">
        <v>135</v>
      </c>
      <c r="K15" s="47" t="s">
        <v>135</v>
      </c>
      <c r="L15" s="47" t="s">
        <v>135</v>
      </c>
      <c r="M15" s="47">
        <v>44</v>
      </c>
      <c r="N15" s="47">
        <v>134</v>
      </c>
      <c r="O15" s="47">
        <v>300</v>
      </c>
      <c r="P15" s="47">
        <v>720</v>
      </c>
      <c r="Q15" s="47">
        <v>210</v>
      </c>
      <c r="R15" s="47"/>
      <c r="S15" s="47"/>
      <c r="T15" s="47"/>
      <c r="U15" s="47"/>
      <c r="V15" s="47"/>
      <c r="W15" s="47"/>
      <c r="X15" s="47" t="s">
        <v>136</v>
      </c>
      <c r="Y15" s="47" t="s">
        <v>135</v>
      </c>
      <c r="Z15" s="47" t="s">
        <v>135</v>
      </c>
      <c r="AA15" s="47" t="s">
        <v>135</v>
      </c>
      <c r="AB15" s="47" t="s">
        <v>154</v>
      </c>
      <c r="AC15" s="47" t="s">
        <v>137</v>
      </c>
      <c r="AD15" s="47" t="s">
        <v>155</v>
      </c>
      <c r="AE15" s="47">
        <v>3983234</v>
      </c>
      <c r="AF15" s="47" t="s">
        <v>144</v>
      </c>
    </row>
    <row r="16" spans="1:32" s="3" customFormat="1" ht="105" customHeight="1">
      <c r="A16" s="46">
        <v>6</v>
      </c>
      <c r="B16" s="47" t="s">
        <v>159</v>
      </c>
      <c r="C16" s="47" t="s">
        <v>160</v>
      </c>
      <c r="D16" s="47">
        <v>2024</v>
      </c>
      <c r="E16" s="47" t="s">
        <v>161</v>
      </c>
      <c r="F16" s="48" t="s">
        <v>162</v>
      </c>
      <c r="G16" s="47">
        <v>1</v>
      </c>
      <c r="H16" s="47" t="s">
        <v>153</v>
      </c>
      <c r="I16" s="47" t="s">
        <v>163</v>
      </c>
      <c r="J16" s="47" t="s">
        <v>135</v>
      </c>
      <c r="K16" s="47" t="s">
        <v>135</v>
      </c>
      <c r="L16" s="47" t="s">
        <v>135</v>
      </c>
      <c r="M16" s="47">
        <v>103</v>
      </c>
      <c r="N16" s="47">
        <v>275</v>
      </c>
      <c r="O16" s="47">
        <v>1006</v>
      </c>
      <c r="P16" s="47">
        <v>3230</v>
      </c>
      <c r="Q16" s="47">
        <v>50</v>
      </c>
      <c r="R16" s="47"/>
      <c r="S16" s="47"/>
      <c r="T16" s="47"/>
      <c r="U16" s="47"/>
      <c r="V16" s="47"/>
      <c r="W16" s="47"/>
      <c r="X16" s="47" t="s">
        <v>136</v>
      </c>
      <c r="Y16" s="47" t="s">
        <v>135</v>
      </c>
      <c r="Z16" s="47" t="s">
        <v>135</v>
      </c>
      <c r="AA16" s="47" t="s">
        <v>135</v>
      </c>
      <c r="AB16" s="47" t="s">
        <v>163</v>
      </c>
      <c r="AC16" s="47" t="s">
        <v>137</v>
      </c>
      <c r="AD16" s="47" t="s">
        <v>164</v>
      </c>
      <c r="AE16" s="47">
        <v>3983234</v>
      </c>
      <c r="AF16" s="47" t="s">
        <v>144</v>
      </c>
    </row>
    <row r="17" spans="1:32" s="3" customFormat="1" ht="93" customHeight="1">
      <c r="A17" s="46">
        <v>7</v>
      </c>
      <c r="B17" s="47" t="s">
        <v>165</v>
      </c>
      <c r="C17" s="47" t="s">
        <v>166</v>
      </c>
      <c r="D17" s="47">
        <v>2024</v>
      </c>
      <c r="E17" s="47" t="s">
        <v>167</v>
      </c>
      <c r="F17" s="48" t="s">
        <v>168</v>
      </c>
      <c r="G17" s="47">
        <v>1</v>
      </c>
      <c r="H17" s="47" t="s">
        <v>153</v>
      </c>
      <c r="I17" s="47" t="s">
        <v>169</v>
      </c>
      <c r="J17" s="47" t="s">
        <v>135</v>
      </c>
      <c r="K17" s="47" t="s">
        <v>135</v>
      </c>
      <c r="L17" s="47" t="s">
        <v>135</v>
      </c>
      <c r="M17" s="47">
        <v>60</v>
      </c>
      <c r="N17" s="47">
        <v>190</v>
      </c>
      <c r="O17" s="47">
        <v>956</v>
      </c>
      <c r="P17" s="47">
        <v>3448</v>
      </c>
      <c r="Q17" s="47">
        <v>80</v>
      </c>
      <c r="R17" s="47"/>
      <c r="S17" s="47"/>
      <c r="T17" s="47"/>
      <c r="U17" s="47"/>
      <c r="V17" s="47"/>
      <c r="W17" s="47"/>
      <c r="X17" s="47" t="s">
        <v>136</v>
      </c>
      <c r="Y17" s="47" t="s">
        <v>135</v>
      </c>
      <c r="Z17" s="47" t="s">
        <v>135</v>
      </c>
      <c r="AA17" s="47" t="s">
        <v>135</v>
      </c>
      <c r="AB17" s="47" t="s">
        <v>169</v>
      </c>
      <c r="AC17" s="47" t="s">
        <v>137</v>
      </c>
      <c r="AD17" s="47" t="s">
        <v>170</v>
      </c>
      <c r="AE17" s="47">
        <v>3983234</v>
      </c>
      <c r="AF17" s="47" t="s">
        <v>144</v>
      </c>
    </row>
    <row r="18" spans="1:32" s="3" customFormat="1" ht="93" customHeight="1">
      <c r="A18" s="46">
        <v>8</v>
      </c>
      <c r="B18" s="47" t="s">
        <v>171</v>
      </c>
      <c r="C18" s="47" t="s">
        <v>172</v>
      </c>
      <c r="D18" s="47">
        <v>2024</v>
      </c>
      <c r="E18" s="47" t="s">
        <v>167</v>
      </c>
      <c r="F18" s="48" t="s">
        <v>173</v>
      </c>
      <c r="G18" s="47">
        <v>1</v>
      </c>
      <c r="H18" s="47" t="s">
        <v>153</v>
      </c>
      <c r="I18" s="47" t="s">
        <v>169</v>
      </c>
      <c r="J18" s="47" t="s">
        <v>135</v>
      </c>
      <c r="K18" s="47" t="s">
        <v>135</v>
      </c>
      <c r="L18" s="47" t="s">
        <v>135</v>
      </c>
      <c r="M18" s="47">
        <v>60</v>
      </c>
      <c r="N18" s="47">
        <v>190</v>
      </c>
      <c r="O18" s="47">
        <v>956</v>
      </c>
      <c r="P18" s="47">
        <v>3448</v>
      </c>
      <c r="Q18" s="47">
        <v>18.5</v>
      </c>
      <c r="R18" s="47"/>
      <c r="S18" s="47"/>
      <c r="T18" s="47"/>
      <c r="U18" s="47"/>
      <c r="V18" s="47"/>
      <c r="W18" s="47"/>
      <c r="X18" s="47" t="s">
        <v>136</v>
      </c>
      <c r="Y18" s="47" t="s">
        <v>135</v>
      </c>
      <c r="Z18" s="47" t="s">
        <v>135</v>
      </c>
      <c r="AA18" s="47" t="s">
        <v>135</v>
      </c>
      <c r="AB18" s="47" t="s">
        <v>169</v>
      </c>
      <c r="AC18" s="47" t="s">
        <v>137</v>
      </c>
      <c r="AD18" s="47" t="s">
        <v>170</v>
      </c>
      <c r="AE18" s="47">
        <v>3983234</v>
      </c>
      <c r="AF18" s="47" t="s">
        <v>139</v>
      </c>
    </row>
    <row r="19" spans="1:32" s="2" customFormat="1" ht="93.75" customHeight="1">
      <c r="A19" s="46">
        <v>9</v>
      </c>
      <c r="B19" s="47" t="s">
        <v>174</v>
      </c>
      <c r="C19" s="47" t="s">
        <v>175</v>
      </c>
      <c r="D19" s="47">
        <v>2024</v>
      </c>
      <c r="E19" s="47" t="s">
        <v>131</v>
      </c>
      <c r="F19" s="48" t="s">
        <v>176</v>
      </c>
      <c r="G19" s="47">
        <v>1</v>
      </c>
      <c r="H19" s="47" t="s">
        <v>177</v>
      </c>
      <c r="I19" s="47" t="s">
        <v>178</v>
      </c>
      <c r="J19" s="47" t="s">
        <v>136</v>
      </c>
      <c r="K19" s="47" t="s">
        <v>135</v>
      </c>
      <c r="L19" s="47" t="s">
        <v>135</v>
      </c>
      <c r="M19" s="47">
        <v>262</v>
      </c>
      <c r="N19" s="47">
        <v>786</v>
      </c>
      <c r="O19" s="47">
        <v>2253</v>
      </c>
      <c r="P19" s="47">
        <v>7681</v>
      </c>
      <c r="Q19" s="47">
        <v>110</v>
      </c>
      <c r="R19" s="47"/>
      <c r="S19" s="47"/>
      <c r="T19" s="47"/>
      <c r="U19" s="47"/>
      <c r="V19" s="47"/>
      <c r="W19" s="47"/>
      <c r="X19" s="47" t="s">
        <v>136</v>
      </c>
      <c r="Y19" s="47" t="s">
        <v>135</v>
      </c>
      <c r="Z19" s="47" t="s">
        <v>135</v>
      </c>
      <c r="AA19" s="47" t="s">
        <v>135</v>
      </c>
      <c r="AB19" s="47" t="s">
        <v>178</v>
      </c>
      <c r="AC19" s="47" t="s">
        <v>137</v>
      </c>
      <c r="AD19" s="47" t="s">
        <v>179</v>
      </c>
      <c r="AE19" s="47">
        <v>3972323</v>
      </c>
      <c r="AF19" s="47" t="s">
        <v>144</v>
      </c>
    </row>
    <row r="20" spans="1:32" ht="93.75" customHeight="1">
      <c r="A20" s="46">
        <v>10</v>
      </c>
      <c r="B20" s="47" t="s">
        <v>180</v>
      </c>
      <c r="C20" s="47" t="s">
        <v>181</v>
      </c>
      <c r="D20" s="47">
        <v>2024</v>
      </c>
      <c r="E20" s="47" t="s">
        <v>131</v>
      </c>
      <c r="F20" s="48" t="s">
        <v>182</v>
      </c>
      <c r="G20" s="47">
        <v>1</v>
      </c>
      <c r="H20" s="47" t="s">
        <v>177</v>
      </c>
      <c r="I20" s="47" t="s">
        <v>183</v>
      </c>
      <c r="J20" s="47" t="s">
        <v>135</v>
      </c>
      <c r="K20" s="47" t="s">
        <v>135</v>
      </c>
      <c r="L20" s="47" t="s">
        <v>135</v>
      </c>
      <c r="M20" s="47">
        <v>90</v>
      </c>
      <c r="N20" s="47">
        <v>253</v>
      </c>
      <c r="O20" s="47">
        <v>265</v>
      </c>
      <c r="P20" s="47">
        <v>867</v>
      </c>
      <c r="Q20" s="47">
        <v>150</v>
      </c>
      <c r="R20" s="47"/>
      <c r="S20" s="47"/>
      <c r="T20" s="47"/>
      <c r="U20" s="47"/>
      <c r="V20" s="47"/>
      <c r="W20" s="47"/>
      <c r="X20" s="47" t="s">
        <v>136</v>
      </c>
      <c r="Y20" s="47" t="s">
        <v>135</v>
      </c>
      <c r="Z20" s="47" t="s">
        <v>135</v>
      </c>
      <c r="AA20" s="47" t="s">
        <v>135</v>
      </c>
      <c r="AB20" s="47" t="s">
        <v>183</v>
      </c>
      <c r="AC20" s="47" t="s">
        <v>137</v>
      </c>
      <c r="AD20" s="47" t="s">
        <v>184</v>
      </c>
      <c r="AE20" s="47">
        <v>3972323</v>
      </c>
      <c r="AF20" s="47" t="s">
        <v>144</v>
      </c>
    </row>
    <row r="21" spans="1:32" s="4" customFormat="1" ht="102.75" customHeight="1">
      <c r="A21" s="46">
        <v>11</v>
      </c>
      <c r="B21" s="47" t="s">
        <v>185</v>
      </c>
      <c r="C21" s="47" t="s">
        <v>186</v>
      </c>
      <c r="D21" s="47">
        <v>2024</v>
      </c>
      <c r="E21" s="47" t="s">
        <v>131</v>
      </c>
      <c r="F21" s="48" t="s">
        <v>187</v>
      </c>
      <c r="G21" s="47">
        <v>1</v>
      </c>
      <c r="H21" s="47" t="s">
        <v>177</v>
      </c>
      <c r="I21" s="47" t="s">
        <v>183</v>
      </c>
      <c r="J21" s="47" t="s">
        <v>135</v>
      </c>
      <c r="K21" s="47" t="s">
        <v>135</v>
      </c>
      <c r="L21" s="47" t="s">
        <v>135</v>
      </c>
      <c r="M21" s="47">
        <v>90</v>
      </c>
      <c r="N21" s="47">
        <v>253</v>
      </c>
      <c r="O21" s="47">
        <v>265</v>
      </c>
      <c r="P21" s="47">
        <v>867</v>
      </c>
      <c r="Q21" s="47">
        <v>50</v>
      </c>
      <c r="R21" s="47"/>
      <c r="S21" s="47"/>
      <c r="T21" s="47"/>
      <c r="U21" s="47"/>
      <c r="V21" s="47"/>
      <c r="W21" s="47"/>
      <c r="X21" s="47" t="s">
        <v>136</v>
      </c>
      <c r="Y21" s="47" t="s">
        <v>135</v>
      </c>
      <c r="Z21" s="47" t="s">
        <v>135</v>
      </c>
      <c r="AA21" s="47" t="s">
        <v>135</v>
      </c>
      <c r="AB21" s="47" t="s">
        <v>183</v>
      </c>
      <c r="AC21" s="47" t="s">
        <v>137</v>
      </c>
      <c r="AD21" s="47" t="s">
        <v>184</v>
      </c>
      <c r="AE21" s="47">
        <v>3972323</v>
      </c>
      <c r="AF21" s="47" t="s">
        <v>144</v>
      </c>
    </row>
    <row r="22" spans="1:32" s="4" customFormat="1" ht="91.5" customHeight="1">
      <c r="A22" s="46">
        <v>12</v>
      </c>
      <c r="B22" s="47" t="s">
        <v>188</v>
      </c>
      <c r="C22" s="47" t="s">
        <v>189</v>
      </c>
      <c r="D22" s="47">
        <v>2024</v>
      </c>
      <c r="E22" s="47" t="s">
        <v>190</v>
      </c>
      <c r="F22" s="48" t="s">
        <v>191</v>
      </c>
      <c r="G22" s="47">
        <v>1</v>
      </c>
      <c r="H22" s="47" t="s">
        <v>192</v>
      </c>
      <c r="I22" s="47" t="s">
        <v>193</v>
      </c>
      <c r="J22" s="47" t="s">
        <v>136</v>
      </c>
      <c r="K22" s="47" t="s">
        <v>135</v>
      </c>
      <c r="L22" s="47" t="s">
        <v>135</v>
      </c>
      <c r="M22" s="47">
        <v>2</v>
      </c>
      <c r="N22" s="47">
        <v>6</v>
      </c>
      <c r="O22" s="47">
        <v>236</v>
      </c>
      <c r="P22" s="47">
        <v>718</v>
      </c>
      <c r="Q22" s="47">
        <v>50</v>
      </c>
      <c r="R22" s="47"/>
      <c r="S22" s="47"/>
      <c r="T22" s="47"/>
      <c r="U22" s="47"/>
      <c r="V22" s="47"/>
      <c r="W22" s="47"/>
      <c r="X22" s="47" t="s">
        <v>136</v>
      </c>
      <c r="Y22" s="47" t="s">
        <v>135</v>
      </c>
      <c r="Z22" s="47" t="s">
        <v>135</v>
      </c>
      <c r="AA22" s="47" t="s">
        <v>135</v>
      </c>
      <c r="AB22" s="47" t="s">
        <v>193</v>
      </c>
      <c r="AC22" s="47" t="s">
        <v>137</v>
      </c>
      <c r="AD22" s="47" t="s">
        <v>194</v>
      </c>
      <c r="AE22" s="47">
        <v>3822069</v>
      </c>
      <c r="AF22" s="47" t="s">
        <v>139</v>
      </c>
    </row>
    <row r="23" spans="1:32" s="4" customFormat="1" ht="91.5" customHeight="1">
      <c r="A23" s="46">
        <v>13</v>
      </c>
      <c r="B23" s="47" t="s">
        <v>195</v>
      </c>
      <c r="C23" s="47" t="s">
        <v>196</v>
      </c>
      <c r="D23" s="47">
        <v>2024</v>
      </c>
      <c r="E23" s="47" t="s">
        <v>131</v>
      </c>
      <c r="F23" s="48" t="s">
        <v>197</v>
      </c>
      <c r="G23" s="47">
        <v>1</v>
      </c>
      <c r="H23" s="47" t="s">
        <v>192</v>
      </c>
      <c r="I23" s="47" t="s">
        <v>198</v>
      </c>
      <c r="J23" s="47" t="s">
        <v>135</v>
      </c>
      <c r="K23" s="47" t="s">
        <v>135</v>
      </c>
      <c r="L23" s="47" t="s">
        <v>135</v>
      </c>
      <c r="M23" s="47">
        <v>2</v>
      </c>
      <c r="N23" s="47">
        <v>8</v>
      </c>
      <c r="O23" s="47">
        <v>51</v>
      </c>
      <c r="P23" s="47">
        <v>170</v>
      </c>
      <c r="Q23" s="47">
        <v>20</v>
      </c>
      <c r="R23" s="47"/>
      <c r="S23" s="47"/>
      <c r="T23" s="47"/>
      <c r="U23" s="47"/>
      <c r="V23" s="47"/>
      <c r="W23" s="47"/>
      <c r="X23" s="47" t="s">
        <v>136</v>
      </c>
      <c r="Y23" s="47" t="s">
        <v>135</v>
      </c>
      <c r="Z23" s="47" t="s">
        <v>135</v>
      </c>
      <c r="AA23" s="47" t="s">
        <v>135</v>
      </c>
      <c r="AB23" s="47" t="s">
        <v>198</v>
      </c>
      <c r="AC23" s="47" t="s">
        <v>137</v>
      </c>
      <c r="AD23" s="47" t="s">
        <v>199</v>
      </c>
      <c r="AE23" s="47">
        <v>3822069</v>
      </c>
      <c r="AF23" s="47" t="s">
        <v>139</v>
      </c>
    </row>
    <row r="24" spans="1:32" s="4" customFormat="1" ht="91.5" customHeight="1">
      <c r="A24" s="46">
        <v>14</v>
      </c>
      <c r="B24" s="47" t="s">
        <v>200</v>
      </c>
      <c r="C24" s="47" t="s">
        <v>201</v>
      </c>
      <c r="D24" s="47">
        <v>2024</v>
      </c>
      <c r="E24" s="47" t="s">
        <v>131</v>
      </c>
      <c r="F24" s="48" t="s">
        <v>202</v>
      </c>
      <c r="G24" s="47">
        <v>1</v>
      </c>
      <c r="H24" s="47" t="s">
        <v>203</v>
      </c>
      <c r="I24" s="47" t="s">
        <v>204</v>
      </c>
      <c r="J24" s="47" t="s">
        <v>135</v>
      </c>
      <c r="K24" s="47" t="s">
        <v>135</v>
      </c>
      <c r="L24" s="47" t="s">
        <v>135</v>
      </c>
      <c r="M24" s="47">
        <v>144</v>
      </c>
      <c r="N24" s="47">
        <v>426</v>
      </c>
      <c r="O24" s="47">
        <v>1071</v>
      </c>
      <c r="P24" s="47">
        <v>4627</v>
      </c>
      <c r="Q24" s="47">
        <v>300</v>
      </c>
      <c r="R24" s="47"/>
      <c r="S24" s="47"/>
      <c r="T24" s="47"/>
      <c r="U24" s="47"/>
      <c r="V24" s="47"/>
      <c r="W24" s="47"/>
      <c r="X24" s="47" t="s">
        <v>136</v>
      </c>
      <c r="Y24" s="47" t="s">
        <v>135</v>
      </c>
      <c r="Z24" s="47" t="s">
        <v>135</v>
      </c>
      <c r="AA24" s="47" t="s">
        <v>135</v>
      </c>
      <c r="AB24" s="47" t="s">
        <v>204</v>
      </c>
      <c r="AC24" s="47" t="s">
        <v>137</v>
      </c>
      <c r="AD24" s="47" t="s">
        <v>205</v>
      </c>
      <c r="AE24" s="47">
        <v>3912415</v>
      </c>
      <c r="AF24" s="47" t="s">
        <v>144</v>
      </c>
    </row>
    <row r="25" spans="1:32" s="4" customFormat="1" ht="91.5" customHeight="1">
      <c r="A25" s="46">
        <v>15</v>
      </c>
      <c r="B25" s="47" t="s">
        <v>206</v>
      </c>
      <c r="C25" s="47" t="s">
        <v>207</v>
      </c>
      <c r="D25" s="47">
        <v>2024</v>
      </c>
      <c r="E25" s="47" t="s">
        <v>131</v>
      </c>
      <c r="F25" s="48" t="s">
        <v>208</v>
      </c>
      <c r="G25" s="47">
        <v>1</v>
      </c>
      <c r="H25" s="47" t="s">
        <v>203</v>
      </c>
      <c r="I25" s="47" t="s">
        <v>209</v>
      </c>
      <c r="J25" s="47" t="s">
        <v>135</v>
      </c>
      <c r="K25" s="47" t="s">
        <v>135</v>
      </c>
      <c r="L25" s="47" t="s">
        <v>135</v>
      </c>
      <c r="M25" s="47">
        <v>92</v>
      </c>
      <c r="N25" s="47">
        <v>257</v>
      </c>
      <c r="O25" s="47">
        <v>657</v>
      </c>
      <c r="P25" s="47">
        <v>2080</v>
      </c>
      <c r="Q25" s="47">
        <v>300</v>
      </c>
      <c r="R25" s="47"/>
      <c r="S25" s="47"/>
      <c r="T25" s="47"/>
      <c r="U25" s="47"/>
      <c r="V25" s="47"/>
      <c r="W25" s="47"/>
      <c r="X25" s="47" t="s">
        <v>136</v>
      </c>
      <c r="Y25" s="47" t="s">
        <v>135</v>
      </c>
      <c r="Z25" s="47" t="s">
        <v>135</v>
      </c>
      <c r="AA25" s="47" t="s">
        <v>135</v>
      </c>
      <c r="AB25" s="47" t="s">
        <v>209</v>
      </c>
      <c r="AC25" s="47" t="s">
        <v>137</v>
      </c>
      <c r="AD25" s="47" t="s">
        <v>210</v>
      </c>
      <c r="AE25" s="47">
        <v>3912415</v>
      </c>
      <c r="AF25" s="47" t="s">
        <v>144</v>
      </c>
    </row>
    <row r="26" spans="1:32" s="4" customFormat="1" ht="91.5" customHeight="1">
      <c r="A26" s="46">
        <v>16</v>
      </c>
      <c r="B26" s="47" t="s">
        <v>211</v>
      </c>
      <c r="C26" s="47" t="s">
        <v>212</v>
      </c>
      <c r="D26" s="47">
        <v>2024</v>
      </c>
      <c r="E26" s="47" t="s">
        <v>131</v>
      </c>
      <c r="F26" s="48" t="s">
        <v>213</v>
      </c>
      <c r="G26" s="47">
        <v>1</v>
      </c>
      <c r="H26" s="47" t="s">
        <v>203</v>
      </c>
      <c r="I26" s="47" t="s">
        <v>209</v>
      </c>
      <c r="J26" s="47" t="s">
        <v>135</v>
      </c>
      <c r="K26" s="47" t="s">
        <v>135</v>
      </c>
      <c r="L26" s="47" t="s">
        <v>135</v>
      </c>
      <c r="M26" s="47">
        <v>92</v>
      </c>
      <c r="N26" s="47">
        <v>257</v>
      </c>
      <c r="O26" s="47">
        <v>657</v>
      </c>
      <c r="P26" s="47">
        <v>2080</v>
      </c>
      <c r="Q26" s="47">
        <v>60</v>
      </c>
      <c r="R26" s="47"/>
      <c r="S26" s="47"/>
      <c r="T26" s="47"/>
      <c r="U26" s="47"/>
      <c r="V26" s="47"/>
      <c r="W26" s="47"/>
      <c r="X26" s="47" t="s">
        <v>136</v>
      </c>
      <c r="Y26" s="47" t="s">
        <v>135</v>
      </c>
      <c r="Z26" s="47" t="s">
        <v>135</v>
      </c>
      <c r="AA26" s="47" t="s">
        <v>135</v>
      </c>
      <c r="AB26" s="47" t="s">
        <v>209</v>
      </c>
      <c r="AC26" s="47" t="s">
        <v>137</v>
      </c>
      <c r="AD26" s="47" t="s">
        <v>210</v>
      </c>
      <c r="AE26" s="47">
        <v>3912415</v>
      </c>
      <c r="AF26" s="47" t="s">
        <v>144</v>
      </c>
    </row>
    <row r="27" spans="1:32" s="4" customFormat="1" ht="91.5" customHeight="1">
      <c r="A27" s="46">
        <v>17</v>
      </c>
      <c r="B27" s="47" t="s">
        <v>214</v>
      </c>
      <c r="C27" s="47" t="s">
        <v>215</v>
      </c>
      <c r="D27" s="47">
        <v>2024</v>
      </c>
      <c r="E27" s="47" t="s">
        <v>131</v>
      </c>
      <c r="F27" s="48" t="s">
        <v>216</v>
      </c>
      <c r="G27" s="47">
        <v>1</v>
      </c>
      <c r="H27" s="47" t="s">
        <v>203</v>
      </c>
      <c r="I27" s="47" t="s">
        <v>209</v>
      </c>
      <c r="J27" s="47" t="s">
        <v>135</v>
      </c>
      <c r="K27" s="47" t="s">
        <v>135</v>
      </c>
      <c r="L27" s="47" t="s">
        <v>135</v>
      </c>
      <c r="M27" s="47">
        <v>92</v>
      </c>
      <c r="N27" s="47">
        <v>257</v>
      </c>
      <c r="O27" s="47">
        <v>657</v>
      </c>
      <c r="P27" s="47">
        <v>2080</v>
      </c>
      <c r="Q27" s="47">
        <v>350</v>
      </c>
      <c r="R27" s="47"/>
      <c r="S27" s="47"/>
      <c r="T27" s="47"/>
      <c r="U27" s="47"/>
      <c r="V27" s="47"/>
      <c r="W27" s="47"/>
      <c r="X27" s="47" t="s">
        <v>136</v>
      </c>
      <c r="Y27" s="47" t="s">
        <v>135</v>
      </c>
      <c r="Z27" s="47" t="s">
        <v>135</v>
      </c>
      <c r="AA27" s="47" t="s">
        <v>135</v>
      </c>
      <c r="AB27" s="47" t="s">
        <v>209</v>
      </c>
      <c r="AC27" s="47" t="s">
        <v>137</v>
      </c>
      <c r="AD27" s="47" t="s">
        <v>210</v>
      </c>
      <c r="AE27" s="47">
        <v>3912415</v>
      </c>
      <c r="AF27" s="47" t="s">
        <v>139</v>
      </c>
    </row>
    <row r="28" spans="1:32" s="4" customFormat="1" ht="72" customHeight="1">
      <c r="A28" s="46">
        <v>18</v>
      </c>
      <c r="B28" s="47" t="s">
        <v>214</v>
      </c>
      <c r="C28" s="47" t="s">
        <v>217</v>
      </c>
      <c r="D28" s="47">
        <v>2024</v>
      </c>
      <c r="E28" s="47" t="s">
        <v>131</v>
      </c>
      <c r="F28" s="48" t="s">
        <v>218</v>
      </c>
      <c r="G28" s="47">
        <v>1</v>
      </c>
      <c r="H28" s="47" t="s">
        <v>203</v>
      </c>
      <c r="I28" s="47" t="s">
        <v>209</v>
      </c>
      <c r="J28" s="47" t="s">
        <v>135</v>
      </c>
      <c r="K28" s="47" t="s">
        <v>135</v>
      </c>
      <c r="L28" s="47" t="s">
        <v>135</v>
      </c>
      <c r="M28" s="47">
        <v>92</v>
      </c>
      <c r="N28" s="47">
        <v>257</v>
      </c>
      <c r="O28" s="47">
        <v>657</v>
      </c>
      <c r="P28" s="47">
        <v>2080</v>
      </c>
      <c r="Q28" s="47">
        <v>78.4</v>
      </c>
      <c r="R28" s="47"/>
      <c r="S28" s="47"/>
      <c r="T28" s="47"/>
      <c r="U28" s="47"/>
      <c r="V28" s="47"/>
      <c r="W28" s="47"/>
      <c r="X28" s="47" t="s">
        <v>136</v>
      </c>
      <c r="Y28" s="47" t="s">
        <v>135</v>
      </c>
      <c r="Z28" s="47" t="s">
        <v>135</v>
      </c>
      <c r="AA28" s="47" t="s">
        <v>135</v>
      </c>
      <c r="AB28" s="47" t="s">
        <v>209</v>
      </c>
      <c r="AC28" s="47" t="s">
        <v>137</v>
      </c>
      <c r="AD28" s="47" t="s">
        <v>210</v>
      </c>
      <c r="AE28" s="47">
        <v>3912415</v>
      </c>
      <c r="AF28" s="47" t="s">
        <v>144</v>
      </c>
    </row>
    <row r="29" spans="1:32" s="4" customFormat="1" ht="72" customHeight="1">
      <c r="A29" s="46">
        <v>19</v>
      </c>
      <c r="B29" s="47" t="s">
        <v>219</v>
      </c>
      <c r="C29" s="47" t="s">
        <v>220</v>
      </c>
      <c r="D29" s="47">
        <v>2024</v>
      </c>
      <c r="E29" s="47" t="s">
        <v>131</v>
      </c>
      <c r="F29" s="48" t="s">
        <v>221</v>
      </c>
      <c r="G29" s="47">
        <v>1</v>
      </c>
      <c r="H29" s="47" t="s">
        <v>203</v>
      </c>
      <c r="I29" s="47" t="s">
        <v>209</v>
      </c>
      <c r="J29" s="47" t="s">
        <v>135</v>
      </c>
      <c r="K29" s="47" t="s">
        <v>135</v>
      </c>
      <c r="L29" s="47" t="s">
        <v>135</v>
      </c>
      <c r="M29" s="47">
        <v>92</v>
      </c>
      <c r="N29" s="47">
        <v>257</v>
      </c>
      <c r="O29" s="47">
        <v>657</v>
      </c>
      <c r="P29" s="47">
        <v>2080</v>
      </c>
      <c r="Q29" s="47">
        <v>162</v>
      </c>
      <c r="R29" s="47"/>
      <c r="S29" s="47"/>
      <c r="T29" s="47"/>
      <c r="U29" s="47"/>
      <c r="V29" s="47"/>
      <c r="W29" s="47"/>
      <c r="X29" s="47" t="s">
        <v>136</v>
      </c>
      <c r="Y29" s="47" t="s">
        <v>135</v>
      </c>
      <c r="Z29" s="47" t="s">
        <v>135</v>
      </c>
      <c r="AA29" s="47" t="s">
        <v>135</v>
      </c>
      <c r="AB29" s="47" t="s">
        <v>209</v>
      </c>
      <c r="AC29" s="47" t="s">
        <v>137</v>
      </c>
      <c r="AD29" s="47" t="s">
        <v>210</v>
      </c>
      <c r="AE29" s="47">
        <v>3912415</v>
      </c>
      <c r="AF29" s="47" t="s">
        <v>144</v>
      </c>
    </row>
    <row r="30" spans="1:32" s="4" customFormat="1" ht="72" customHeight="1">
      <c r="A30" s="46">
        <v>20</v>
      </c>
      <c r="B30" s="47" t="s">
        <v>222</v>
      </c>
      <c r="C30" s="47" t="s">
        <v>223</v>
      </c>
      <c r="D30" s="47">
        <v>2024</v>
      </c>
      <c r="E30" s="47" t="s">
        <v>131</v>
      </c>
      <c r="F30" s="48" t="s">
        <v>224</v>
      </c>
      <c r="G30" s="47">
        <v>1</v>
      </c>
      <c r="H30" s="47" t="s">
        <v>203</v>
      </c>
      <c r="I30" s="47" t="s">
        <v>204</v>
      </c>
      <c r="J30" s="47" t="s">
        <v>135</v>
      </c>
      <c r="K30" s="47" t="s">
        <v>135</v>
      </c>
      <c r="L30" s="47" t="s">
        <v>135</v>
      </c>
      <c r="M30" s="47">
        <v>144</v>
      </c>
      <c r="N30" s="47">
        <v>497</v>
      </c>
      <c r="O30" s="47">
        <v>1215</v>
      </c>
      <c r="P30" s="47">
        <v>5101</v>
      </c>
      <c r="Q30" s="47">
        <v>85</v>
      </c>
      <c r="R30" s="47"/>
      <c r="S30" s="47"/>
      <c r="T30" s="47"/>
      <c r="U30" s="47"/>
      <c r="V30" s="47"/>
      <c r="W30" s="47"/>
      <c r="X30" s="47" t="s">
        <v>136</v>
      </c>
      <c r="Y30" s="47" t="s">
        <v>135</v>
      </c>
      <c r="Z30" s="47" t="s">
        <v>135</v>
      </c>
      <c r="AA30" s="47" t="s">
        <v>135</v>
      </c>
      <c r="AB30" s="47" t="s">
        <v>204</v>
      </c>
      <c r="AC30" s="47" t="s">
        <v>137</v>
      </c>
      <c r="AD30" s="47" t="s">
        <v>205</v>
      </c>
      <c r="AE30" s="47">
        <v>3912415</v>
      </c>
      <c r="AF30" s="47" t="s">
        <v>144</v>
      </c>
    </row>
    <row r="31" spans="1:32" s="4" customFormat="1" ht="72" customHeight="1">
      <c r="A31" s="46">
        <v>21</v>
      </c>
      <c r="B31" s="47" t="s">
        <v>225</v>
      </c>
      <c r="C31" s="47" t="s">
        <v>226</v>
      </c>
      <c r="D31" s="47">
        <v>2024</v>
      </c>
      <c r="E31" s="47" t="s">
        <v>131</v>
      </c>
      <c r="F31" s="48" t="s">
        <v>227</v>
      </c>
      <c r="G31" s="47">
        <v>1</v>
      </c>
      <c r="H31" s="47" t="s">
        <v>203</v>
      </c>
      <c r="I31" s="47" t="s">
        <v>204</v>
      </c>
      <c r="J31" s="47" t="s">
        <v>135</v>
      </c>
      <c r="K31" s="47" t="s">
        <v>135</v>
      </c>
      <c r="L31" s="47" t="s">
        <v>135</v>
      </c>
      <c r="M31" s="47">
        <v>144</v>
      </c>
      <c r="N31" s="47">
        <v>497</v>
      </c>
      <c r="O31" s="47">
        <v>1215</v>
      </c>
      <c r="P31" s="47">
        <v>5101</v>
      </c>
      <c r="Q31" s="47">
        <v>150</v>
      </c>
      <c r="R31" s="47"/>
      <c r="S31" s="47"/>
      <c r="T31" s="47"/>
      <c r="U31" s="47"/>
      <c r="V31" s="47"/>
      <c r="W31" s="47"/>
      <c r="X31" s="47" t="s">
        <v>136</v>
      </c>
      <c r="Y31" s="47" t="s">
        <v>135</v>
      </c>
      <c r="Z31" s="47" t="s">
        <v>135</v>
      </c>
      <c r="AA31" s="47" t="s">
        <v>135</v>
      </c>
      <c r="AB31" s="47" t="s">
        <v>204</v>
      </c>
      <c r="AC31" s="47" t="s">
        <v>137</v>
      </c>
      <c r="AD31" s="47" t="s">
        <v>205</v>
      </c>
      <c r="AE31" s="47">
        <v>3912415</v>
      </c>
      <c r="AF31" s="47" t="s">
        <v>144</v>
      </c>
    </row>
    <row r="32" spans="1:32" s="4" customFormat="1" ht="72" customHeight="1">
      <c r="A32" s="46">
        <v>22</v>
      </c>
      <c r="B32" s="47" t="s">
        <v>228</v>
      </c>
      <c r="C32" s="47" t="s">
        <v>229</v>
      </c>
      <c r="D32" s="47">
        <v>2024</v>
      </c>
      <c r="E32" s="47" t="s">
        <v>131</v>
      </c>
      <c r="F32" s="48" t="s">
        <v>230</v>
      </c>
      <c r="G32" s="47">
        <v>1</v>
      </c>
      <c r="H32" s="47" t="s">
        <v>203</v>
      </c>
      <c r="I32" s="47" t="s">
        <v>204</v>
      </c>
      <c r="J32" s="47" t="s">
        <v>135</v>
      </c>
      <c r="K32" s="47" t="s">
        <v>135</v>
      </c>
      <c r="L32" s="47" t="s">
        <v>135</v>
      </c>
      <c r="M32" s="47">
        <v>144</v>
      </c>
      <c r="N32" s="47">
        <v>497</v>
      </c>
      <c r="O32" s="47">
        <v>1215</v>
      </c>
      <c r="P32" s="47">
        <v>5101</v>
      </c>
      <c r="Q32" s="47">
        <v>100</v>
      </c>
      <c r="R32" s="47"/>
      <c r="S32" s="47"/>
      <c r="T32" s="47"/>
      <c r="U32" s="47"/>
      <c r="V32" s="47"/>
      <c r="W32" s="47"/>
      <c r="X32" s="47" t="s">
        <v>136</v>
      </c>
      <c r="Y32" s="47" t="s">
        <v>135</v>
      </c>
      <c r="Z32" s="47" t="s">
        <v>135</v>
      </c>
      <c r="AA32" s="47" t="s">
        <v>135</v>
      </c>
      <c r="AB32" s="47" t="s">
        <v>204</v>
      </c>
      <c r="AC32" s="47" t="s">
        <v>137</v>
      </c>
      <c r="AD32" s="47" t="s">
        <v>205</v>
      </c>
      <c r="AE32" s="47">
        <v>3912415</v>
      </c>
      <c r="AF32" s="47" t="s">
        <v>139</v>
      </c>
    </row>
    <row r="33" spans="1:32" s="4" customFormat="1" ht="72" customHeight="1">
      <c r="A33" s="46">
        <v>23</v>
      </c>
      <c r="B33" s="47" t="s">
        <v>231</v>
      </c>
      <c r="C33" s="47" t="s">
        <v>232</v>
      </c>
      <c r="D33" s="47">
        <v>2024</v>
      </c>
      <c r="E33" s="47" t="s">
        <v>131</v>
      </c>
      <c r="F33" s="48" t="s">
        <v>233</v>
      </c>
      <c r="G33" s="47">
        <v>1</v>
      </c>
      <c r="H33" s="47" t="s">
        <v>203</v>
      </c>
      <c r="I33" s="47" t="s">
        <v>204</v>
      </c>
      <c r="J33" s="47" t="s">
        <v>135</v>
      </c>
      <c r="K33" s="47" t="s">
        <v>135</v>
      </c>
      <c r="L33" s="47" t="s">
        <v>135</v>
      </c>
      <c r="M33" s="47">
        <v>144</v>
      </c>
      <c r="N33" s="47">
        <v>497</v>
      </c>
      <c r="O33" s="47">
        <v>1215</v>
      </c>
      <c r="P33" s="47">
        <v>5101</v>
      </c>
      <c r="Q33" s="47">
        <v>40</v>
      </c>
      <c r="R33" s="47"/>
      <c r="S33" s="47"/>
      <c r="T33" s="47"/>
      <c r="U33" s="47"/>
      <c r="V33" s="47"/>
      <c r="W33" s="47"/>
      <c r="X33" s="47" t="s">
        <v>136</v>
      </c>
      <c r="Y33" s="47" t="s">
        <v>135</v>
      </c>
      <c r="Z33" s="47" t="s">
        <v>135</v>
      </c>
      <c r="AA33" s="47" t="s">
        <v>135</v>
      </c>
      <c r="AB33" s="47" t="s">
        <v>204</v>
      </c>
      <c r="AC33" s="47" t="s">
        <v>137</v>
      </c>
      <c r="AD33" s="47" t="s">
        <v>205</v>
      </c>
      <c r="AE33" s="47">
        <v>3912415</v>
      </c>
      <c r="AF33" s="47" t="s">
        <v>144</v>
      </c>
    </row>
    <row r="34" spans="1:32" s="4" customFormat="1" ht="87" customHeight="1">
      <c r="A34" s="46">
        <v>24</v>
      </c>
      <c r="B34" s="47" t="s">
        <v>234</v>
      </c>
      <c r="C34" s="47" t="s">
        <v>235</v>
      </c>
      <c r="D34" s="47">
        <v>2024</v>
      </c>
      <c r="E34" s="47" t="s">
        <v>131</v>
      </c>
      <c r="F34" s="48" t="s">
        <v>236</v>
      </c>
      <c r="G34" s="47">
        <v>1</v>
      </c>
      <c r="H34" s="47" t="s">
        <v>203</v>
      </c>
      <c r="I34" s="47" t="s">
        <v>237</v>
      </c>
      <c r="J34" s="47" t="s">
        <v>135</v>
      </c>
      <c r="K34" s="47" t="s">
        <v>135</v>
      </c>
      <c r="L34" s="47" t="s">
        <v>135</v>
      </c>
      <c r="M34" s="47">
        <v>91</v>
      </c>
      <c r="N34" s="47">
        <v>295</v>
      </c>
      <c r="O34" s="47">
        <v>668</v>
      </c>
      <c r="P34" s="47">
        <v>2188</v>
      </c>
      <c r="Q34" s="47">
        <v>50</v>
      </c>
      <c r="R34" s="47"/>
      <c r="S34" s="47"/>
      <c r="T34" s="47"/>
      <c r="U34" s="47"/>
      <c r="V34" s="47"/>
      <c r="W34" s="47"/>
      <c r="X34" s="47" t="s">
        <v>136</v>
      </c>
      <c r="Y34" s="47" t="s">
        <v>135</v>
      </c>
      <c r="Z34" s="47" t="s">
        <v>135</v>
      </c>
      <c r="AA34" s="47" t="s">
        <v>135</v>
      </c>
      <c r="AB34" s="47" t="s">
        <v>237</v>
      </c>
      <c r="AC34" s="47" t="s">
        <v>137</v>
      </c>
      <c r="AD34" s="47" t="s">
        <v>238</v>
      </c>
      <c r="AE34" s="47">
        <v>3912415</v>
      </c>
      <c r="AF34" s="47" t="s">
        <v>139</v>
      </c>
    </row>
    <row r="35" spans="1:32" s="4" customFormat="1" ht="90" customHeight="1">
      <c r="A35" s="46">
        <v>25</v>
      </c>
      <c r="B35" s="23" t="s">
        <v>239</v>
      </c>
      <c r="C35" s="49" t="s">
        <v>240</v>
      </c>
      <c r="D35" s="47">
        <v>2024</v>
      </c>
      <c r="E35" s="47" t="s">
        <v>131</v>
      </c>
      <c r="F35" s="48" t="s">
        <v>241</v>
      </c>
      <c r="G35" s="23">
        <v>1</v>
      </c>
      <c r="H35" s="47" t="s">
        <v>192</v>
      </c>
      <c r="I35" s="49" t="s">
        <v>242</v>
      </c>
      <c r="J35" s="47" t="s">
        <v>135</v>
      </c>
      <c r="K35" s="47" t="s">
        <v>135</v>
      </c>
      <c r="L35" s="47" t="s">
        <v>135</v>
      </c>
      <c r="M35" s="49"/>
      <c r="N35" s="49"/>
      <c r="O35" s="49">
        <v>819</v>
      </c>
      <c r="P35" s="49">
        <v>3650</v>
      </c>
      <c r="Q35" s="49">
        <v>20</v>
      </c>
      <c r="R35" s="49"/>
      <c r="S35" s="49"/>
      <c r="T35" s="49"/>
      <c r="U35" s="49"/>
      <c r="V35" s="49"/>
      <c r="W35" s="49"/>
      <c r="X35" s="47" t="s">
        <v>136</v>
      </c>
      <c r="Y35" s="47" t="s">
        <v>135</v>
      </c>
      <c r="Z35" s="47" t="s">
        <v>135</v>
      </c>
      <c r="AA35" s="47" t="s">
        <v>135</v>
      </c>
      <c r="AB35" s="49" t="s">
        <v>242</v>
      </c>
      <c r="AC35" s="47" t="s">
        <v>137</v>
      </c>
      <c r="AD35" s="49" t="s">
        <v>243</v>
      </c>
      <c r="AE35" s="49">
        <v>3822069</v>
      </c>
      <c r="AF35" s="47" t="s">
        <v>139</v>
      </c>
    </row>
    <row r="36" spans="1:32" ht="36" customHeight="1">
      <c r="A36" s="43" t="s">
        <v>244</v>
      </c>
      <c r="B36" s="44"/>
      <c r="C36" s="44"/>
      <c r="D36" s="44"/>
      <c r="E36" s="44"/>
      <c r="F36" s="45"/>
      <c r="G36" s="44">
        <f>SUM(G37:G46)</f>
        <v>10</v>
      </c>
      <c r="H36" s="50"/>
      <c r="I36" s="44"/>
      <c r="J36" s="44"/>
      <c r="K36" s="44"/>
      <c r="L36" s="44"/>
      <c r="M36" s="44"/>
      <c r="N36" s="44"/>
      <c r="O36" s="44"/>
      <c r="P36" s="44"/>
      <c r="Q36" s="44">
        <f>SUM(Q37:Q46)</f>
        <v>1917.5</v>
      </c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50"/>
      <c r="AD36" s="44"/>
      <c r="AE36" s="44"/>
      <c r="AF36" s="50"/>
    </row>
    <row r="37" spans="1:32" s="5" customFormat="1" ht="94.5" customHeight="1">
      <c r="A37" s="47">
        <v>26</v>
      </c>
      <c r="B37" s="47" t="s">
        <v>245</v>
      </c>
      <c r="C37" s="47" t="s">
        <v>246</v>
      </c>
      <c r="D37" s="47">
        <v>2024</v>
      </c>
      <c r="E37" s="47" t="s">
        <v>131</v>
      </c>
      <c r="F37" s="48" t="s">
        <v>247</v>
      </c>
      <c r="G37" s="47">
        <v>1</v>
      </c>
      <c r="H37" s="47" t="s">
        <v>133</v>
      </c>
      <c r="I37" s="47" t="s">
        <v>143</v>
      </c>
      <c r="J37" s="47" t="s">
        <v>135</v>
      </c>
      <c r="K37" s="47" t="s">
        <v>135</v>
      </c>
      <c r="L37" s="47" t="s">
        <v>135</v>
      </c>
      <c r="M37" s="47">
        <v>378</v>
      </c>
      <c r="N37" s="47">
        <v>1052</v>
      </c>
      <c r="O37" s="47">
        <v>1659</v>
      </c>
      <c r="P37" s="47">
        <v>4842</v>
      </c>
      <c r="Q37" s="47">
        <v>100</v>
      </c>
      <c r="R37" s="47"/>
      <c r="S37" s="47"/>
      <c r="T37" s="47"/>
      <c r="U37" s="47"/>
      <c r="V37" s="47"/>
      <c r="W37" s="47"/>
      <c r="X37" s="47" t="s">
        <v>136</v>
      </c>
      <c r="Y37" s="47" t="s">
        <v>135</v>
      </c>
      <c r="Z37" s="47" t="s">
        <v>135</v>
      </c>
      <c r="AA37" s="47" t="s">
        <v>135</v>
      </c>
      <c r="AB37" s="47" t="s">
        <v>143</v>
      </c>
      <c r="AC37" s="47" t="s">
        <v>137</v>
      </c>
      <c r="AD37" s="47" t="s">
        <v>248</v>
      </c>
      <c r="AE37" s="47">
        <v>3963357</v>
      </c>
      <c r="AF37" s="47" t="s">
        <v>144</v>
      </c>
    </row>
    <row r="38" spans="1:32" s="5" customFormat="1" ht="114.75" customHeight="1">
      <c r="A38" s="47">
        <v>27</v>
      </c>
      <c r="B38" s="47" t="s">
        <v>249</v>
      </c>
      <c r="C38" s="47" t="s">
        <v>250</v>
      </c>
      <c r="D38" s="47">
        <v>2024</v>
      </c>
      <c r="E38" s="47" t="s">
        <v>131</v>
      </c>
      <c r="F38" s="48" t="s">
        <v>251</v>
      </c>
      <c r="G38" s="47">
        <v>1</v>
      </c>
      <c r="H38" s="47" t="s">
        <v>133</v>
      </c>
      <c r="I38" s="47" t="s">
        <v>148</v>
      </c>
      <c r="J38" s="47" t="s">
        <v>136</v>
      </c>
      <c r="K38" s="47" t="s">
        <v>135</v>
      </c>
      <c r="L38" s="47" t="s">
        <v>135</v>
      </c>
      <c r="M38" s="47">
        <v>116</v>
      </c>
      <c r="N38" s="47">
        <v>362</v>
      </c>
      <c r="O38" s="47">
        <v>2154</v>
      </c>
      <c r="P38" s="47">
        <v>6905</v>
      </c>
      <c r="Q38" s="47">
        <v>190</v>
      </c>
      <c r="R38" s="47"/>
      <c r="S38" s="47"/>
      <c r="T38" s="47"/>
      <c r="U38" s="47"/>
      <c r="V38" s="47"/>
      <c r="W38" s="47"/>
      <c r="X38" s="47" t="s">
        <v>136</v>
      </c>
      <c r="Y38" s="47" t="s">
        <v>135</v>
      </c>
      <c r="Z38" s="47" t="s">
        <v>135</v>
      </c>
      <c r="AA38" s="47" t="s">
        <v>135</v>
      </c>
      <c r="AB38" s="47" t="s">
        <v>148</v>
      </c>
      <c r="AC38" s="47" t="s">
        <v>137</v>
      </c>
      <c r="AD38" s="47" t="s">
        <v>149</v>
      </c>
      <c r="AE38" s="47">
        <v>3963357</v>
      </c>
      <c r="AF38" s="47" t="s">
        <v>144</v>
      </c>
    </row>
    <row r="39" spans="1:32" s="6" customFormat="1" ht="97.5" customHeight="1">
      <c r="A39" s="47">
        <v>28</v>
      </c>
      <c r="B39" s="47" t="s">
        <v>252</v>
      </c>
      <c r="C39" s="47" t="s">
        <v>253</v>
      </c>
      <c r="D39" s="47">
        <v>2024</v>
      </c>
      <c r="E39" s="47" t="s">
        <v>167</v>
      </c>
      <c r="F39" s="48" t="s">
        <v>254</v>
      </c>
      <c r="G39" s="47">
        <v>1</v>
      </c>
      <c r="H39" s="47" t="s">
        <v>153</v>
      </c>
      <c r="I39" s="47" t="s">
        <v>255</v>
      </c>
      <c r="J39" s="47" t="s">
        <v>136</v>
      </c>
      <c r="K39" s="47" t="s">
        <v>135</v>
      </c>
      <c r="L39" s="47" t="s">
        <v>135</v>
      </c>
      <c r="M39" s="47">
        <v>1555</v>
      </c>
      <c r="N39" s="47">
        <v>5678</v>
      </c>
      <c r="O39" s="47">
        <v>1555</v>
      </c>
      <c r="P39" s="47">
        <v>5678</v>
      </c>
      <c r="Q39" s="47">
        <v>230</v>
      </c>
      <c r="R39" s="47"/>
      <c r="S39" s="47"/>
      <c r="T39" s="47"/>
      <c r="U39" s="47"/>
      <c r="V39" s="47"/>
      <c r="W39" s="47"/>
      <c r="X39" s="47" t="s">
        <v>136</v>
      </c>
      <c r="Y39" s="47" t="s">
        <v>135</v>
      </c>
      <c r="Z39" s="47" t="s">
        <v>135</v>
      </c>
      <c r="AA39" s="47" t="s">
        <v>135</v>
      </c>
      <c r="AB39" s="47" t="s">
        <v>255</v>
      </c>
      <c r="AC39" s="47" t="s">
        <v>137</v>
      </c>
      <c r="AD39" s="47" t="s">
        <v>256</v>
      </c>
      <c r="AE39" s="47">
        <v>3983234</v>
      </c>
      <c r="AF39" s="47" t="s">
        <v>144</v>
      </c>
    </row>
    <row r="40" spans="1:32" s="6" customFormat="1" ht="97.5" customHeight="1">
      <c r="A40" s="47">
        <v>29</v>
      </c>
      <c r="B40" s="47" t="s">
        <v>257</v>
      </c>
      <c r="C40" s="47" t="s">
        <v>258</v>
      </c>
      <c r="D40" s="47">
        <v>2024</v>
      </c>
      <c r="E40" s="47" t="s">
        <v>259</v>
      </c>
      <c r="F40" s="48" t="s">
        <v>260</v>
      </c>
      <c r="G40" s="47">
        <v>1</v>
      </c>
      <c r="H40" s="47" t="s">
        <v>177</v>
      </c>
      <c r="I40" s="47" t="s">
        <v>261</v>
      </c>
      <c r="J40" s="47" t="s">
        <v>135</v>
      </c>
      <c r="K40" s="47" t="s">
        <v>135</v>
      </c>
      <c r="L40" s="47" t="s">
        <v>135</v>
      </c>
      <c r="M40" s="47">
        <v>222</v>
      </c>
      <c r="N40" s="47">
        <v>657</v>
      </c>
      <c r="O40" s="47">
        <v>500</v>
      </c>
      <c r="P40" s="47">
        <v>1600</v>
      </c>
      <c r="Q40" s="47">
        <v>400</v>
      </c>
      <c r="R40" s="47"/>
      <c r="S40" s="47"/>
      <c r="T40" s="47"/>
      <c r="U40" s="47"/>
      <c r="V40" s="47"/>
      <c r="W40" s="47"/>
      <c r="X40" s="47" t="s">
        <v>136</v>
      </c>
      <c r="Y40" s="47" t="s">
        <v>135</v>
      </c>
      <c r="Z40" s="47" t="s">
        <v>135</v>
      </c>
      <c r="AA40" s="47" t="s">
        <v>135</v>
      </c>
      <c r="AB40" s="47" t="s">
        <v>261</v>
      </c>
      <c r="AC40" s="47" t="s">
        <v>137</v>
      </c>
      <c r="AD40" s="47" t="s">
        <v>262</v>
      </c>
      <c r="AE40" s="47">
        <v>3972323</v>
      </c>
      <c r="AF40" s="47" t="s">
        <v>144</v>
      </c>
    </row>
    <row r="41" spans="1:32" s="5" customFormat="1" ht="87.75" customHeight="1">
      <c r="A41" s="47">
        <v>30</v>
      </c>
      <c r="B41" s="47" t="s">
        <v>263</v>
      </c>
      <c r="C41" s="47" t="s">
        <v>264</v>
      </c>
      <c r="D41" s="47">
        <v>2024</v>
      </c>
      <c r="E41" s="47" t="s">
        <v>265</v>
      </c>
      <c r="F41" s="48" t="s">
        <v>266</v>
      </c>
      <c r="G41" s="47">
        <v>1</v>
      </c>
      <c r="H41" s="47" t="s">
        <v>192</v>
      </c>
      <c r="I41" s="47" t="s">
        <v>267</v>
      </c>
      <c r="J41" s="47" t="s">
        <v>135</v>
      </c>
      <c r="K41" s="47" t="s">
        <v>135</v>
      </c>
      <c r="L41" s="47" t="s">
        <v>135</v>
      </c>
      <c r="M41" s="47">
        <v>2</v>
      </c>
      <c r="N41" s="47">
        <v>6</v>
      </c>
      <c r="O41" s="47">
        <v>209</v>
      </c>
      <c r="P41" s="47">
        <v>677</v>
      </c>
      <c r="Q41" s="47">
        <v>100</v>
      </c>
      <c r="R41" s="47"/>
      <c r="S41" s="47"/>
      <c r="T41" s="47"/>
      <c r="U41" s="47"/>
      <c r="V41" s="47"/>
      <c r="W41" s="47"/>
      <c r="X41" s="47" t="s">
        <v>136</v>
      </c>
      <c r="Y41" s="47" t="s">
        <v>135</v>
      </c>
      <c r="Z41" s="47" t="s">
        <v>135</v>
      </c>
      <c r="AA41" s="47" t="s">
        <v>135</v>
      </c>
      <c r="AB41" s="47" t="s">
        <v>267</v>
      </c>
      <c r="AC41" s="47" t="s">
        <v>137</v>
      </c>
      <c r="AD41" s="47" t="s">
        <v>268</v>
      </c>
      <c r="AE41" s="47">
        <v>3822069</v>
      </c>
      <c r="AF41" s="47" t="s">
        <v>144</v>
      </c>
    </row>
    <row r="42" spans="1:32" s="5" customFormat="1" ht="75" customHeight="1">
      <c r="A42" s="47">
        <v>31</v>
      </c>
      <c r="B42" s="47" t="s">
        <v>269</v>
      </c>
      <c r="C42" s="47" t="s">
        <v>270</v>
      </c>
      <c r="D42" s="47">
        <v>2024</v>
      </c>
      <c r="E42" s="47" t="s">
        <v>265</v>
      </c>
      <c r="F42" s="48" t="s">
        <v>271</v>
      </c>
      <c r="G42" s="47">
        <v>1</v>
      </c>
      <c r="H42" s="47" t="s">
        <v>192</v>
      </c>
      <c r="I42" s="47" t="s">
        <v>267</v>
      </c>
      <c r="J42" s="47" t="s">
        <v>135</v>
      </c>
      <c r="K42" s="47" t="s">
        <v>135</v>
      </c>
      <c r="L42" s="47" t="s">
        <v>135</v>
      </c>
      <c r="M42" s="47">
        <v>2</v>
      </c>
      <c r="N42" s="47">
        <v>6</v>
      </c>
      <c r="O42" s="47">
        <v>209</v>
      </c>
      <c r="P42" s="47">
        <v>677</v>
      </c>
      <c r="Q42" s="47">
        <v>100</v>
      </c>
      <c r="R42" s="47"/>
      <c r="S42" s="47"/>
      <c r="T42" s="47"/>
      <c r="U42" s="47"/>
      <c r="V42" s="47"/>
      <c r="W42" s="47"/>
      <c r="X42" s="47" t="s">
        <v>136</v>
      </c>
      <c r="Y42" s="47" t="s">
        <v>135</v>
      </c>
      <c r="Z42" s="47" t="s">
        <v>135</v>
      </c>
      <c r="AA42" s="47" t="s">
        <v>135</v>
      </c>
      <c r="AB42" s="47" t="s">
        <v>267</v>
      </c>
      <c r="AC42" s="47" t="s">
        <v>137</v>
      </c>
      <c r="AD42" s="47" t="s">
        <v>268</v>
      </c>
      <c r="AE42" s="47">
        <v>3822069</v>
      </c>
      <c r="AF42" s="47" t="s">
        <v>144</v>
      </c>
    </row>
    <row r="43" spans="1:32" s="5" customFormat="1" ht="75" customHeight="1">
      <c r="A43" s="47">
        <v>32</v>
      </c>
      <c r="B43" s="47" t="s">
        <v>272</v>
      </c>
      <c r="C43" s="47" t="s">
        <v>273</v>
      </c>
      <c r="D43" s="47">
        <v>2024</v>
      </c>
      <c r="E43" s="47" t="s">
        <v>274</v>
      </c>
      <c r="F43" s="48" t="s">
        <v>275</v>
      </c>
      <c r="G43" s="47">
        <v>1</v>
      </c>
      <c r="H43" s="47" t="s">
        <v>192</v>
      </c>
      <c r="I43" s="47" t="s">
        <v>276</v>
      </c>
      <c r="J43" s="47" t="s">
        <v>135</v>
      </c>
      <c r="K43" s="47" t="s">
        <v>135</v>
      </c>
      <c r="L43" s="47" t="s">
        <v>135</v>
      </c>
      <c r="M43" s="47">
        <v>177</v>
      </c>
      <c r="N43" s="47">
        <v>475</v>
      </c>
      <c r="O43" s="47">
        <v>1317</v>
      </c>
      <c r="P43" s="47">
        <v>6371</v>
      </c>
      <c r="Q43" s="47">
        <v>37.5</v>
      </c>
      <c r="R43" s="47"/>
      <c r="S43" s="47"/>
      <c r="T43" s="47"/>
      <c r="U43" s="47"/>
      <c r="V43" s="47"/>
      <c r="W43" s="47"/>
      <c r="X43" s="47" t="s">
        <v>136</v>
      </c>
      <c r="Y43" s="47" t="s">
        <v>135</v>
      </c>
      <c r="Z43" s="47" t="s">
        <v>135</v>
      </c>
      <c r="AA43" s="47" t="s">
        <v>135</v>
      </c>
      <c r="AB43" s="47" t="s">
        <v>276</v>
      </c>
      <c r="AC43" s="47" t="s">
        <v>137</v>
      </c>
      <c r="AD43" s="47" t="s">
        <v>277</v>
      </c>
      <c r="AE43" s="47">
        <v>3822069</v>
      </c>
      <c r="AF43" s="47" t="s">
        <v>144</v>
      </c>
    </row>
    <row r="44" spans="1:32" s="5" customFormat="1" ht="75" customHeight="1">
      <c r="A44" s="47">
        <v>33</v>
      </c>
      <c r="B44" s="47" t="s">
        <v>278</v>
      </c>
      <c r="C44" s="47" t="s">
        <v>279</v>
      </c>
      <c r="D44" s="47">
        <v>2024</v>
      </c>
      <c r="E44" s="47" t="s">
        <v>131</v>
      </c>
      <c r="F44" s="48" t="s">
        <v>280</v>
      </c>
      <c r="G44" s="47">
        <v>1</v>
      </c>
      <c r="H44" s="47" t="s">
        <v>203</v>
      </c>
      <c r="I44" s="47" t="s">
        <v>281</v>
      </c>
      <c r="J44" s="47" t="s">
        <v>136</v>
      </c>
      <c r="K44" s="47" t="s">
        <v>135</v>
      </c>
      <c r="L44" s="47" t="s">
        <v>135</v>
      </c>
      <c r="M44" s="47">
        <v>42</v>
      </c>
      <c r="N44" s="47">
        <v>127</v>
      </c>
      <c r="O44" s="47">
        <v>715</v>
      </c>
      <c r="P44" s="47">
        <v>2370</v>
      </c>
      <c r="Q44" s="47">
        <v>600</v>
      </c>
      <c r="R44" s="47"/>
      <c r="S44" s="47"/>
      <c r="T44" s="47"/>
      <c r="U44" s="47"/>
      <c r="V44" s="47"/>
      <c r="W44" s="47"/>
      <c r="X44" s="47" t="s">
        <v>136</v>
      </c>
      <c r="Y44" s="47" t="s">
        <v>135</v>
      </c>
      <c r="Z44" s="47" t="s">
        <v>135</v>
      </c>
      <c r="AA44" s="47" t="s">
        <v>135</v>
      </c>
      <c r="AB44" s="47" t="s">
        <v>281</v>
      </c>
      <c r="AC44" s="47" t="s">
        <v>137</v>
      </c>
      <c r="AD44" s="47" t="s">
        <v>282</v>
      </c>
      <c r="AE44" s="47">
        <v>3912415</v>
      </c>
      <c r="AF44" s="47" t="s">
        <v>144</v>
      </c>
    </row>
    <row r="45" spans="1:32" s="5" customFormat="1" ht="72">
      <c r="A45" s="47">
        <v>34</v>
      </c>
      <c r="B45" s="47" t="s">
        <v>283</v>
      </c>
      <c r="C45" s="47" t="s">
        <v>284</v>
      </c>
      <c r="D45" s="47">
        <v>2024</v>
      </c>
      <c r="E45" s="47" t="s">
        <v>131</v>
      </c>
      <c r="F45" s="48" t="s">
        <v>280</v>
      </c>
      <c r="G45" s="47">
        <v>1</v>
      </c>
      <c r="H45" s="47" t="s">
        <v>203</v>
      </c>
      <c r="I45" s="47" t="s">
        <v>281</v>
      </c>
      <c r="J45" s="47" t="s">
        <v>136</v>
      </c>
      <c r="K45" s="47" t="s">
        <v>135</v>
      </c>
      <c r="L45" s="47" t="s">
        <v>135</v>
      </c>
      <c r="M45" s="47">
        <v>42</v>
      </c>
      <c r="N45" s="47">
        <v>127</v>
      </c>
      <c r="O45" s="47">
        <v>715</v>
      </c>
      <c r="P45" s="47">
        <v>2370</v>
      </c>
      <c r="Q45" s="47">
        <v>80</v>
      </c>
      <c r="R45" s="47"/>
      <c r="S45" s="47"/>
      <c r="T45" s="47"/>
      <c r="U45" s="47"/>
      <c r="V45" s="47"/>
      <c r="W45" s="47"/>
      <c r="X45" s="47" t="s">
        <v>136</v>
      </c>
      <c r="Y45" s="47" t="s">
        <v>135</v>
      </c>
      <c r="Z45" s="47" t="s">
        <v>135</v>
      </c>
      <c r="AA45" s="47" t="s">
        <v>135</v>
      </c>
      <c r="AB45" s="47" t="s">
        <v>281</v>
      </c>
      <c r="AC45" s="47" t="s">
        <v>137</v>
      </c>
      <c r="AD45" s="47" t="s">
        <v>282</v>
      </c>
      <c r="AE45" s="47">
        <v>3912415</v>
      </c>
      <c r="AF45" s="47" t="s">
        <v>144</v>
      </c>
    </row>
    <row r="46" spans="1:32" ht="114" customHeight="1">
      <c r="A46" s="47">
        <v>35</v>
      </c>
      <c r="B46" s="47" t="s">
        <v>285</v>
      </c>
      <c r="C46" s="47" t="s">
        <v>286</v>
      </c>
      <c r="D46" s="47">
        <v>2024</v>
      </c>
      <c r="E46" s="47" t="s">
        <v>131</v>
      </c>
      <c r="F46" s="48" t="s">
        <v>287</v>
      </c>
      <c r="G46" s="47">
        <v>1</v>
      </c>
      <c r="H46" s="47" t="s">
        <v>203</v>
      </c>
      <c r="I46" s="47" t="s">
        <v>237</v>
      </c>
      <c r="J46" s="47" t="s">
        <v>135</v>
      </c>
      <c r="K46" s="47" t="s">
        <v>135</v>
      </c>
      <c r="L46" s="47" t="s">
        <v>135</v>
      </c>
      <c r="M46" s="47">
        <v>91</v>
      </c>
      <c r="N46" s="47">
        <v>295</v>
      </c>
      <c r="O46" s="47">
        <v>668</v>
      </c>
      <c r="P46" s="47">
        <v>2188</v>
      </c>
      <c r="Q46" s="47">
        <v>80</v>
      </c>
      <c r="R46" s="47"/>
      <c r="S46" s="47"/>
      <c r="T46" s="47"/>
      <c r="U46" s="47"/>
      <c r="V46" s="47"/>
      <c r="W46" s="47"/>
      <c r="X46" s="47" t="s">
        <v>136</v>
      </c>
      <c r="Y46" s="47" t="s">
        <v>135</v>
      </c>
      <c r="Z46" s="47" t="s">
        <v>135</v>
      </c>
      <c r="AA46" s="47" t="s">
        <v>135</v>
      </c>
      <c r="AB46" s="47" t="s">
        <v>237</v>
      </c>
      <c r="AC46" s="47" t="s">
        <v>137</v>
      </c>
      <c r="AD46" s="47" t="s">
        <v>238</v>
      </c>
      <c r="AE46" s="47">
        <v>3912415</v>
      </c>
      <c r="AF46" s="47" t="s">
        <v>144</v>
      </c>
    </row>
    <row r="47" spans="1:32" ht="33" customHeight="1">
      <c r="A47" s="43" t="s">
        <v>19</v>
      </c>
      <c r="B47" s="44"/>
      <c r="C47" s="44"/>
      <c r="D47" s="44"/>
      <c r="E47" s="44"/>
      <c r="F47" s="45"/>
      <c r="G47" s="44"/>
      <c r="H47" s="50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50"/>
      <c r="AD47" s="44"/>
      <c r="AE47" s="44"/>
      <c r="AF47" s="50"/>
    </row>
    <row r="48" spans="1:32" ht="21.75" customHeight="1">
      <c r="A48" s="51"/>
      <c r="B48" s="51"/>
      <c r="C48" s="52"/>
      <c r="D48" s="52"/>
      <c r="E48" s="53"/>
      <c r="F48" s="54"/>
      <c r="G48" s="52"/>
      <c r="H48" s="55"/>
      <c r="I48" s="63"/>
      <c r="J48" s="63"/>
      <c r="K48" s="63"/>
      <c r="L48" s="63"/>
      <c r="M48" s="64"/>
      <c r="N48" s="64"/>
      <c r="O48" s="64"/>
      <c r="P48" s="64"/>
      <c r="Q48" s="63"/>
      <c r="R48" s="64"/>
      <c r="S48" s="64"/>
      <c r="T48" s="64"/>
      <c r="U48" s="64"/>
      <c r="V48" s="73"/>
      <c r="W48" s="73"/>
      <c r="X48" s="74"/>
      <c r="Y48" s="74"/>
      <c r="Z48" s="74"/>
      <c r="AA48" s="74"/>
      <c r="AB48" s="74"/>
      <c r="AC48" s="83"/>
      <c r="AD48" s="74"/>
      <c r="AE48" s="74"/>
      <c r="AF48" s="84"/>
    </row>
    <row r="49" spans="1:32" ht="21.75" customHeight="1">
      <c r="A49" s="43" t="s">
        <v>20</v>
      </c>
      <c r="B49" s="44"/>
      <c r="C49" s="44"/>
      <c r="D49" s="44"/>
      <c r="E49" s="44"/>
      <c r="F49" s="45"/>
      <c r="G49" s="44"/>
      <c r="H49" s="50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50"/>
      <c r="AD49" s="44"/>
      <c r="AE49" s="44"/>
      <c r="AF49" s="50"/>
    </row>
    <row r="50" spans="1:32" ht="21.75" customHeight="1">
      <c r="A50" s="51"/>
      <c r="B50" s="51"/>
      <c r="C50" s="52"/>
      <c r="D50" s="52"/>
      <c r="E50" s="53"/>
      <c r="F50" s="54"/>
      <c r="G50" s="52"/>
      <c r="H50" s="55"/>
      <c r="I50" s="63"/>
      <c r="J50" s="63"/>
      <c r="K50" s="63"/>
      <c r="L50" s="63"/>
      <c r="M50" s="64"/>
      <c r="N50" s="64"/>
      <c r="O50" s="64"/>
      <c r="P50" s="64"/>
      <c r="Q50" s="63"/>
      <c r="R50" s="64"/>
      <c r="S50" s="64"/>
      <c r="T50" s="64"/>
      <c r="U50" s="64"/>
      <c r="V50" s="73"/>
      <c r="W50" s="73"/>
      <c r="X50" s="74"/>
      <c r="Y50" s="74"/>
      <c r="Z50" s="74"/>
      <c r="AA50" s="74"/>
      <c r="AB50" s="74"/>
      <c r="AC50" s="83"/>
      <c r="AD50" s="74"/>
      <c r="AE50" s="74"/>
      <c r="AF50" s="84"/>
    </row>
    <row r="51" spans="1:32" ht="33" customHeight="1">
      <c r="A51" s="43" t="s">
        <v>21</v>
      </c>
      <c r="B51" s="44"/>
      <c r="C51" s="44"/>
      <c r="D51" s="44"/>
      <c r="E51" s="44"/>
      <c r="F51" s="45"/>
      <c r="G51" s="44">
        <f>SUM(G52)</f>
        <v>1</v>
      </c>
      <c r="H51" s="44"/>
      <c r="I51" s="44"/>
      <c r="J51" s="44"/>
      <c r="K51" s="44"/>
      <c r="L51" s="44"/>
      <c r="M51" s="44"/>
      <c r="N51" s="44"/>
      <c r="O51" s="44"/>
      <c r="P51" s="44"/>
      <c r="Q51" s="44">
        <f>SUM(Q52)</f>
        <v>50</v>
      </c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50"/>
      <c r="AD51" s="44"/>
      <c r="AE51" s="44"/>
      <c r="AF51" s="50"/>
    </row>
    <row r="52" spans="1:32" ht="69" customHeight="1">
      <c r="A52" s="47">
        <v>36</v>
      </c>
      <c r="B52" s="47" t="s">
        <v>288</v>
      </c>
      <c r="C52" s="47" t="s">
        <v>289</v>
      </c>
      <c r="D52" s="47">
        <v>2024</v>
      </c>
      <c r="E52" s="47" t="s">
        <v>290</v>
      </c>
      <c r="F52" s="48" t="s">
        <v>291</v>
      </c>
      <c r="G52" s="47">
        <v>1</v>
      </c>
      <c r="H52" s="47" t="s">
        <v>203</v>
      </c>
      <c r="I52" s="47" t="s">
        <v>204</v>
      </c>
      <c r="J52" s="47" t="s">
        <v>135</v>
      </c>
      <c r="K52" s="47" t="s">
        <v>135</v>
      </c>
      <c r="L52" s="47" t="s">
        <v>135</v>
      </c>
      <c r="M52" s="47">
        <v>144</v>
      </c>
      <c r="N52" s="47">
        <v>497</v>
      </c>
      <c r="O52" s="47">
        <v>1215</v>
      </c>
      <c r="P52" s="47">
        <v>5101</v>
      </c>
      <c r="Q52" s="47">
        <v>50</v>
      </c>
      <c r="R52" s="47"/>
      <c r="S52" s="47"/>
      <c r="T52" s="47"/>
      <c r="U52" s="47"/>
      <c r="V52" s="47"/>
      <c r="W52" s="47"/>
      <c r="X52" s="47" t="s">
        <v>136</v>
      </c>
      <c r="Y52" s="47" t="s">
        <v>135</v>
      </c>
      <c r="Z52" s="47" t="s">
        <v>135</v>
      </c>
      <c r="AA52" s="47" t="s">
        <v>135</v>
      </c>
      <c r="AB52" s="47" t="s">
        <v>204</v>
      </c>
      <c r="AC52" s="47" t="s">
        <v>137</v>
      </c>
      <c r="AD52" s="47" t="s">
        <v>205</v>
      </c>
      <c r="AE52" s="47">
        <v>3912415</v>
      </c>
      <c r="AF52" s="47" t="s">
        <v>144</v>
      </c>
    </row>
    <row r="53" spans="1:32" ht="21.75" customHeight="1">
      <c r="A53" s="43" t="s">
        <v>22</v>
      </c>
      <c r="B53" s="44"/>
      <c r="C53" s="44"/>
      <c r="D53" s="44"/>
      <c r="E53" s="44"/>
      <c r="F53" s="45"/>
      <c r="G53" s="44"/>
      <c r="H53" s="50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50"/>
      <c r="AD53" s="44"/>
      <c r="AE53" s="44"/>
      <c r="AF53" s="50"/>
    </row>
    <row r="54" spans="1:32" s="1" customFormat="1" ht="21.75" customHeight="1">
      <c r="A54" s="51"/>
      <c r="B54" s="51"/>
      <c r="C54" s="56"/>
      <c r="D54" s="56"/>
      <c r="E54" s="57"/>
      <c r="F54" s="58"/>
      <c r="G54" s="56"/>
      <c r="H54" s="56"/>
      <c r="I54" s="65"/>
      <c r="J54" s="65"/>
      <c r="K54" s="65"/>
      <c r="L54" s="65"/>
      <c r="M54" s="66"/>
      <c r="N54" s="66"/>
      <c r="O54" s="66"/>
      <c r="P54" s="66"/>
      <c r="Q54" s="65"/>
      <c r="R54" s="66"/>
      <c r="S54" s="66"/>
      <c r="T54" s="66"/>
      <c r="U54" s="66"/>
      <c r="V54" s="75"/>
      <c r="W54" s="75"/>
      <c r="X54" s="76"/>
      <c r="Y54" s="76"/>
      <c r="Z54" s="76"/>
      <c r="AA54" s="76"/>
      <c r="AB54" s="76"/>
      <c r="AC54" s="76"/>
      <c r="AD54" s="76"/>
      <c r="AE54" s="76"/>
      <c r="AF54" s="75"/>
    </row>
    <row r="55" spans="1:32" ht="30" customHeight="1">
      <c r="A55" s="40" t="s">
        <v>23</v>
      </c>
      <c r="B55" s="59"/>
      <c r="C55" s="59"/>
      <c r="D55" s="59"/>
      <c r="E55" s="59"/>
      <c r="F55" s="60"/>
      <c r="G55" s="59">
        <f>SUM(G56,G64,G89,G91)</f>
        <v>31</v>
      </c>
      <c r="H55" s="41"/>
      <c r="I55" s="59"/>
      <c r="J55" s="59"/>
      <c r="K55" s="59"/>
      <c r="L55" s="59"/>
      <c r="M55" s="59"/>
      <c r="N55" s="59"/>
      <c r="O55" s="59"/>
      <c r="P55" s="59"/>
      <c r="Q55" s="59">
        <f>SUM(Q56,Q64,Q89,Q91)</f>
        <v>3269.5699999999997</v>
      </c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41"/>
      <c r="AD55" s="59"/>
      <c r="AE55" s="59"/>
      <c r="AF55" s="41"/>
    </row>
    <row r="56" spans="1:32" ht="45" customHeight="1">
      <c r="A56" s="43" t="s">
        <v>24</v>
      </c>
      <c r="B56" s="44"/>
      <c r="C56" s="44"/>
      <c r="D56" s="44"/>
      <c r="E56" s="44"/>
      <c r="F56" s="45"/>
      <c r="G56" s="44">
        <f>SUM(G57:G63)</f>
        <v>7</v>
      </c>
      <c r="H56" s="50"/>
      <c r="I56" s="44"/>
      <c r="J56" s="44"/>
      <c r="K56" s="44"/>
      <c r="L56" s="44"/>
      <c r="M56" s="44"/>
      <c r="N56" s="44"/>
      <c r="O56" s="44"/>
      <c r="P56" s="44"/>
      <c r="Q56" s="44">
        <f>SUM(Q57:Q63)</f>
        <v>660</v>
      </c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50"/>
      <c r="AD56" s="44"/>
      <c r="AE56" s="44"/>
      <c r="AF56" s="50"/>
    </row>
    <row r="57" spans="1:32" s="6" customFormat="1" ht="84">
      <c r="A57" s="47">
        <v>37</v>
      </c>
      <c r="B57" s="47" t="s">
        <v>292</v>
      </c>
      <c r="C57" s="47" t="s">
        <v>293</v>
      </c>
      <c r="D57" s="47">
        <v>2024</v>
      </c>
      <c r="E57" s="47" t="s">
        <v>131</v>
      </c>
      <c r="F57" s="48" t="s">
        <v>294</v>
      </c>
      <c r="G57" s="47">
        <v>1</v>
      </c>
      <c r="H57" s="47" t="s">
        <v>133</v>
      </c>
      <c r="I57" s="47" t="s">
        <v>143</v>
      </c>
      <c r="J57" s="47" t="s">
        <v>135</v>
      </c>
      <c r="K57" s="47" t="s">
        <v>135</v>
      </c>
      <c r="L57" s="47" t="s">
        <v>135</v>
      </c>
      <c r="M57" s="47">
        <v>378</v>
      </c>
      <c r="N57" s="47">
        <v>1052</v>
      </c>
      <c r="O57" s="47">
        <v>1659</v>
      </c>
      <c r="P57" s="47">
        <v>4842</v>
      </c>
      <c r="Q57" s="47">
        <v>150</v>
      </c>
      <c r="R57" s="47"/>
      <c r="S57" s="47"/>
      <c r="T57" s="47"/>
      <c r="U57" s="47"/>
      <c r="V57" s="47"/>
      <c r="W57" s="47"/>
      <c r="X57" s="47" t="s">
        <v>136</v>
      </c>
      <c r="Y57" s="47" t="s">
        <v>135</v>
      </c>
      <c r="Z57" s="47" t="s">
        <v>135</v>
      </c>
      <c r="AA57" s="47" t="s">
        <v>135</v>
      </c>
      <c r="AB57" s="47" t="s">
        <v>143</v>
      </c>
      <c r="AC57" s="47" t="s">
        <v>137</v>
      </c>
      <c r="AD57" s="47" t="s">
        <v>248</v>
      </c>
      <c r="AE57" s="47">
        <v>3963357</v>
      </c>
      <c r="AF57" s="47" t="s">
        <v>144</v>
      </c>
    </row>
    <row r="58" spans="1:32" s="6" customFormat="1" ht="84">
      <c r="A58" s="47">
        <v>38</v>
      </c>
      <c r="B58" s="47" t="s">
        <v>295</v>
      </c>
      <c r="C58" s="47" t="s">
        <v>296</v>
      </c>
      <c r="D58" s="47">
        <v>2024</v>
      </c>
      <c r="E58" s="47" t="s">
        <v>131</v>
      </c>
      <c r="F58" s="48" t="s">
        <v>297</v>
      </c>
      <c r="G58" s="47">
        <v>1</v>
      </c>
      <c r="H58" s="47" t="s">
        <v>153</v>
      </c>
      <c r="I58" s="47" t="s">
        <v>298</v>
      </c>
      <c r="J58" s="47" t="s">
        <v>135</v>
      </c>
      <c r="K58" s="47" t="s">
        <v>135</v>
      </c>
      <c r="L58" s="47" t="s">
        <v>135</v>
      </c>
      <c r="M58" s="47">
        <v>138</v>
      </c>
      <c r="N58" s="47">
        <v>369</v>
      </c>
      <c r="O58" s="47">
        <v>1116</v>
      </c>
      <c r="P58" s="47">
        <v>5156</v>
      </c>
      <c r="Q58" s="47">
        <v>60</v>
      </c>
      <c r="R58" s="47"/>
      <c r="S58" s="47"/>
      <c r="T58" s="47"/>
      <c r="U58" s="47"/>
      <c r="V58" s="47"/>
      <c r="W58" s="47"/>
      <c r="X58" s="47" t="s">
        <v>136</v>
      </c>
      <c r="Y58" s="47" t="s">
        <v>135</v>
      </c>
      <c r="Z58" s="47" t="s">
        <v>135</v>
      </c>
      <c r="AA58" s="47" t="s">
        <v>135</v>
      </c>
      <c r="AB58" s="47" t="s">
        <v>298</v>
      </c>
      <c r="AC58" s="47" t="s">
        <v>137</v>
      </c>
      <c r="AD58" s="47" t="s">
        <v>299</v>
      </c>
      <c r="AE58" s="47">
        <v>3983234</v>
      </c>
      <c r="AF58" s="47" t="s">
        <v>144</v>
      </c>
    </row>
    <row r="59" spans="1:32" s="6" customFormat="1" ht="84.75" customHeight="1">
      <c r="A59" s="47">
        <v>39</v>
      </c>
      <c r="B59" s="47" t="s">
        <v>300</v>
      </c>
      <c r="C59" s="47" t="s">
        <v>301</v>
      </c>
      <c r="D59" s="47">
        <v>2024</v>
      </c>
      <c r="E59" s="47" t="s">
        <v>131</v>
      </c>
      <c r="F59" s="48" t="s">
        <v>302</v>
      </c>
      <c r="G59" s="47">
        <v>1</v>
      </c>
      <c r="H59" s="47" t="s">
        <v>177</v>
      </c>
      <c r="I59" s="47" t="s">
        <v>303</v>
      </c>
      <c r="J59" s="47" t="s">
        <v>136</v>
      </c>
      <c r="K59" s="47" t="s">
        <v>135</v>
      </c>
      <c r="L59" s="47" t="s">
        <v>135</v>
      </c>
      <c r="M59" s="47">
        <v>219</v>
      </c>
      <c r="N59" s="47">
        <v>791</v>
      </c>
      <c r="O59" s="47">
        <v>1769</v>
      </c>
      <c r="P59" s="47">
        <v>6976</v>
      </c>
      <c r="Q59" s="47">
        <v>190</v>
      </c>
      <c r="R59" s="47"/>
      <c r="S59" s="47"/>
      <c r="T59" s="47"/>
      <c r="U59" s="47"/>
      <c r="V59" s="47"/>
      <c r="W59" s="47"/>
      <c r="X59" s="47" t="s">
        <v>136</v>
      </c>
      <c r="Y59" s="47" t="s">
        <v>135</v>
      </c>
      <c r="Z59" s="47" t="s">
        <v>135</v>
      </c>
      <c r="AA59" s="47" t="s">
        <v>135</v>
      </c>
      <c r="AB59" s="47" t="s">
        <v>303</v>
      </c>
      <c r="AC59" s="47" t="s">
        <v>137</v>
      </c>
      <c r="AD59" s="47" t="s">
        <v>304</v>
      </c>
      <c r="AE59" s="47">
        <v>3972323</v>
      </c>
      <c r="AF59" s="47" t="s">
        <v>144</v>
      </c>
    </row>
    <row r="60" spans="1:32" s="6" customFormat="1" ht="84.75" customHeight="1">
      <c r="A60" s="47">
        <v>40</v>
      </c>
      <c r="B60" s="47" t="s">
        <v>300</v>
      </c>
      <c r="C60" s="47" t="s">
        <v>305</v>
      </c>
      <c r="D60" s="47">
        <v>2024</v>
      </c>
      <c r="E60" s="47" t="s">
        <v>131</v>
      </c>
      <c r="F60" s="48" t="s">
        <v>306</v>
      </c>
      <c r="G60" s="47">
        <v>1</v>
      </c>
      <c r="H60" s="47" t="s">
        <v>177</v>
      </c>
      <c r="I60" s="47" t="s">
        <v>303</v>
      </c>
      <c r="J60" s="47" t="s">
        <v>136</v>
      </c>
      <c r="K60" s="47" t="s">
        <v>135</v>
      </c>
      <c r="L60" s="47" t="s">
        <v>135</v>
      </c>
      <c r="M60" s="47">
        <v>219</v>
      </c>
      <c r="N60" s="47">
        <v>791</v>
      </c>
      <c r="O60" s="47">
        <v>1769</v>
      </c>
      <c r="P60" s="47">
        <v>6976</v>
      </c>
      <c r="Q60" s="47">
        <v>90</v>
      </c>
      <c r="R60" s="47"/>
      <c r="S60" s="47"/>
      <c r="T60" s="47"/>
      <c r="U60" s="47"/>
      <c r="V60" s="47"/>
      <c r="W60" s="47"/>
      <c r="X60" s="47" t="s">
        <v>136</v>
      </c>
      <c r="Y60" s="47" t="s">
        <v>135</v>
      </c>
      <c r="Z60" s="47" t="s">
        <v>135</v>
      </c>
      <c r="AA60" s="47" t="s">
        <v>135</v>
      </c>
      <c r="AB60" s="47" t="s">
        <v>303</v>
      </c>
      <c r="AC60" s="47" t="s">
        <v>137</v>
      </c>
      <c r="AD60" s="47" t="s">
        <v>304</v>
      </c>
      <c r="AE60" s="47">
        <v>3972323</v>
      </c>
      <c r="AF60" s="47" t="s">
        <v>144</v>
      </c>
    </row>
    <row r="61" spans="1:32" s="6" customFormat="1" ht="84.75" customHeight="1">
      <c r="A61" s="47">
        <v>41</v>
      </c>
      <c r="B61" s="47" t="s">
        <v>300</v>
      </c>
      <c r="C61" s="47" t="s">
        <v>307</v>
      </c>
      <c r="D61" s="47">
        <v>2024</v>
      </c>
      <c r="E61" s="47" t="s">
        <v>131</v>
      </c>
      <c r="F61" s="48" t="s">
        <v>308</v>
      </c>
      <c r="G61" s="47">
        <v>1</v>
      </c>
      <c r="H61" s="47" t="s">
        <v>177</v>
      </c>
      <c r="I61" s="47" t="s">
        <v>303</v>
      </c>
      <c r="J61" s="47" t="s">
        <v>136</v>
      </c>
      <c r="K61" s="47" t="s">
        <v>135</v>
      </c>
      <c r="L61" s="47" t="s">
        <v>135</v>
      </c>
      <c r="M61" s="47">
        <v>219</v>
      </c>
      <c r="N61" s="47">
        <v>791</v>
      </c>
      <c r="O61" s="47">
        <v>1769</v>
      </c>
      <c r="P61" s="47">
        <v>6976</v>
      </c>
      <c r="Q61" s="47">
        <v>80</v>
      </c>
      <c r="R61" s="47"/>
      <c r="S61" s="47"/>
      <c r="T61" s="47"/>
      <c r="U61" s="47"/>
      <c r="V61" s="47"/>
      <c r="W61" s="47"/>
      <c r="X61" s="47" t="s">
        <v>136</v>
      </c>
      <c r="Y61" s="47" t="s">
        <v>135</v>
      </c>
      <c r="Z61" s="47" t="s">
        <v>135</v>
      </c>
      <c r="AA61" s="47" t="s">
        <v>135</v>
      </c>
      <c r="AB61" s="47" t="s">
        <v>303</v>
      </c>
      <c r="AC61" s="47" t="s">
        <v>137</v>
      </c>
      <c r="AD61" s="47" t="s">
        <v>304</v>
      </c>
      <c r="AE61" s="47">
        <v>3972323</v>
      </c>
      <c r="AF61" s="47" t="s">
        <v>144</v>
      </c>
    </row>
    <row r="62" spans="1:32" s="6" customFormat="1" ht="84.75" customHeight="1">
      <c r="A62" s="47">
        <v>42</v>
      </c>
      <c r="B62" s="47" t="s">
        <v>309</v>
      </c>
      <c r="C62" s="47" t="s">
        <v>310</v>
      </c>
      <c r="D62" s="47">
        <v>2024</v>
      </c>
      <c r="E62" s="47" t="s">
        <v>131</v>
      </c>
      <c r="F62" s="48" t="s">
        <v>311</v>
      </c>
      <c r="G62" s="47">
        <v>1</v>
      </c>
      <c r="H62" s="47" t="s">
        <v>177</v>
      </c>
      <c r="I62" s="47" t="s">
        <v>261</v>
      </c>
      <c r="J62" s="47" t="s">
        <v>135</v>
      </c>
      <c r="K62" s="47" t="s">
        <v>135</v>
      </c>
      <c r="L62" s="47" t="s">
        <v>135</v>
      </c>
      <c r="M62" s="47">
        <v>222</v>
      </c>
      <c r="N62" s="47">
        <v>657</v>
      </c>
      <c r="O62" s="47">
        <v>50</v>
      </c>
      <c r="P62" s="47">
        <v>200</v>
      </c>
      <c r="Q62" s="47">
        <v>30</v>
      </c>
      <c r="R62" s="47"/>
      <c r="S62" s="47"/>
      <c r="T62" s="47"/>
      <c r="U62" s="47"/>
      <c r="V62" s="47"/>
      <c r="W62" s="47"/>
      <c r="X62" s="47" t="s">
        <v>136</v>
      </c>
      <c r="Y62" s="47" t="s">
        <v>135</v>
      </c>
      <c r="Z62" s="47" t="s">
        <v>135</v>
      </c>
      <c r="AA62" s="47" t="s">
        <v>135</v>
      </c>
      <c r="AB62" s="47" t="s">
        <v>261</v>
      </c>
      <c r="AC62" s="47" t="s">
        <v>137</v>
      </c>
      <c r="AD62" s="47" t="s">
        <v>262</v>
      </c>
      <c r="AE62" s="47">
        <v>3972323</v>
      </c>
      <c r="AF62" s="47" t="s">
        <v>144</v>
      </c>
    </row>
    <row r="63" spans="1:32" s="6" customFormat="1" ht="90" customHeight="1">
      <c r="A63" s="47">
        <v>43</v>
      </c>
      <c r="B63" s="47" t="s">
        <v>312</v>
      </c>
      <c r="C63" s="47" t="s">
        <v>313</v>
      </c>
      <c r="D63" s="47">
        <v>2024</v>
      </c>
      <c r="E63" s="47" t="s">
        <v>131</v>
      </c>
      <c r="F63" s="48" t="s">
        <v>314</v>
      </c>
      <c r="G63" s="47">
        <v>1</v>
      </c>
      <c r="H63" s="47" t="s">
        <v>177</v>
      </c>
      <c r="I63" s="47" t="s">
        <v>183</v>
      </c>
      <c r="J63" s="47" t="s">
        <v>135</v>
      </c>
      <c r="K63" s="47" t="s">
        <v>135</v>
      </c>
      <c r="L63" s="47" t="s">
        <v>135</v>
      </c>
      <c r="M63" s="47">
        <v>90</v>
      </c>
      <c r="N63" s="47">
        <v>253</v>
      </c>
      <c r="O63" s="47">
        <v>265</v>
      </c>
      <c r="P63" s="47">
        <v>867</v>
      </c>
      <c r="Q63" s="47">
        <v>60</v>
      </c>
      <c r="R63" s="47"/>
      <c r="S63" s="47"/>
      <c r="T63" s="47"/>
      <c r="U63" s="47"/>
      <c r="V63" s="47"/>
      <c r="W63" s="47"/>
      <c r="X63" s="47" t="s">
        <v>136</v>
      </c>
      <c r="Y63" s="47" t="s">
        <v>135</v>
      </c>
      <c r="Z63" s="47" t="s">
        <v>135</v>
      </c>
      <c r="AA63" s="47" t="s">
        <v>135</v>
      </c>
      <c r="AB63" s="47" t="s">
        <v>183</v>
      </c>
      <c r="AC63" s="47" t="s">
        <v>137</v>
      </c>
      <c r="AD63" s="47" t="s">
        <v>184</v>
      </c>
      <c r="AE63" s="47">
        <v>3972323</v>
      </c>
      <c r="AF63" s="47" t="s">
        <v>144</v>
      </c>
    </row>
    <row r="64" spans="1:32" ht="22.5" customHeight="1">
      <c r="A64" s="43" t="s">
        <v>25</v>
      </c>
      <c r="B64" s="44"/>
      <c r="C64" s="44"/>
      <c r="D64" s="44"/>
      <c r="E64" s="44"/>
      <c r="F64" s="45"/>
      <c r="G64" s="44">
        <f>SUM(G65:G88)</f>
        <v>24</v>
      </c>
      <c r="H64" s="50"/>
      <c r="I64" s="44"/>
      <c r="J64" s="44"/>
      <c r="K64" s="44"/>
      <c r="L64" s="44"/>
      <c r="M64" s="44"/>
      <c r="N64" s="44"/>
      <c r="O64" s="44"/>
      <c r="P64" s="44"/>
      <c r="Q64" s="44">
        <f>SUM(Q65:Q88)</f>
        <v>2609.5699999999997</v>
      </c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50"/>
      <c r="AD64" s="44"/>
      <c r="AE64" s="44"/>
      <c r="AF64" s="50"/>
    </row>
    <row r="65" spans="1:32" s="7" customFormat="1" ht="87" customHeight="1">
      <c r="A65" s="47">
        <v>44</v>
      </c>
      <c r="B65" s="47" t="s">
        <v>315</v>
      </c>
      <c r="C65" s="47" t="s">
        <v>316</v>
      </c>
      <c r="D65" s="47">
        <v>2024</v>
      </c>
      <c r="E65" s="47" t="s">
        <v>131</v>
      </c>
      <c r="F65" s="48" t="s">
        <v>317</v>
      </c>
      <c r="G65" s="47">
        <v>1</v>
      </c>
      <c r="H65" s="47" t="s">
        <v>133</v>
      </c>
      <c r="I65" s="47" t="s">
        <v>134</v>
      </c>
      <c r="J65" s="47" t="s">
        <v>135</v>
      </c>
      <c r="K65" s="47" t="s">
        <v>135</v>
      </c>
      <c r="L65" s="47" t="s">
        <v>135</v>
      </c>
      <c r="M65" s="47">
        <v>154</v>
      </c>
      <c r="N65" s="47">
        <v>518</v>
      </c>
      <c r="O65" s="47">
        <v>2395</v>
      </c>
      <c r="P65" s="47">
        <v>6749</v>
      </c>
      <c r="Q65" s="47">
        <v>80</v>
      </c>
      <c r="R65" s="47"/>
      <c r="S65" s="47"/>
      <c r="T65" s="47"/>
      <c r="U65" s="47"/>
      <c r="V65" s="47"/>
      <c r="W65" s="47"/>
      <c r="X65" s="47" t="s">
        <v>136</v>
      </c>
      <c r="Y65" s="47" t="s">
        <v>135</v>
      </c>
      <c r="Z65" s="47" t="s">
        <v>135</v>
      </c>
      <c r="AA65" s="47" t="s">
        <v>135</v>
      </c>
      <c r="AB65" s="47" t="s">
        <v>134</v>
      </c>
      <c r="AC65" s="47" t="s">
        <v>137</v>
      </c>
      <c r="AD65" s="47" t="s">
        <v>138</v>
      </c>
      <c r="AE65" s="47">
        <v>3963357</v>
      </c>
      <c r="AF65" s="47" t="s">
        <v>144</v>
      </c>
    </row>
    <row r="66" spans="1:32" s="7" customFormat="1" ht="87" customHeight="1">
      <c r="A66" s="47">
        <v>45</v>
      </c>
      <c r="B66" s="47" t="s">
        <v>318</v>
      </c>
      <c r="C66" s="47" t="s">
        <v>319</v>
      </c>
      <c r="D66" s="47">
        <v>2024</v>
      </c>
      <c r="E66" s="47" t="s">
        <v>131</v>
      </c>
      <c r="F66" s="48" t="s">
        <v>320</v>
      </c>
      <c r="G66" s="47">
        <v>1</v>
      </c>
      <c r="H66" s="47" t="s">
        <v>133</v>
      </c>
      <c r="I66" s="47" t="s">
        <v>321</v>
      </c>
      <c r="J66" s="47" t="s">
        <v>135</v>
      </c>
      <c r="K66" s="47" t="s">
        <v>135</v>
      </c>
      <c r="L66" s="47" t="s">
        <v>135</v>
      </c>
      <c r="M66" s="47">
        <v>92</v>
      </c>
      <c r="N66" s="47">
        <v>278</v>
      </c>
      <c r="O66" s="47">
        <v>658</v>
      </c>
      <c r="P66" s="47">
        <v>2784</v>
      </c>
      <c r="Q66" s="47">
        <v>150</v>
      </c>
      <c r="R66" s="47"/>
      <c r="S66" s="47"/>
      <c r="T66" s="47"/>
      <c r="U66" s="47"/>
      <c r="V66" s="47"/>
      <c r="W66" s="47"/>
      <c r="X66" s="47" t="s">
        <v>136</v>
      </c>
      <c r="Y66" s="47" t="s">
        <v>135</v>
      </c>
      <c r="Z66" s="47" t="s">
        <v>135</v>
      </c>
      <c r="AA66" s="47" t="s">
        <v>135</v>
      </c>
      <c r="AB66" s="47" t="s">
        <v>321</v>
      </c>
      <c r="AC66" s="47" t="s">
        <v>137</v>
      </c>
      <c r="AD66" s="47" t="s">
        <v>322</v>
      </c>
      <c r="AE66" s="47">
        <v>3963357</v>
      </c>
      <c r="AF66" s="47" t="s">
        <v>144</v>
      </c>
    </row>
    <row r="67" spans="1:32" s="7" customFormat="1" ht="72">
      <c r="A67" s="47">
        <v>46</v>
      </c>
      <c r="B67" s="47" t="s">
        <v>323</v>
      </c>
      <c r="C67" s="47" t="s">
        <v>324</v>
      </c>
      <c r="D67" s="47">
        <v>2024</v>
      </c>
      <c r="E67" s="47" t="s">
        <v>131</v>
      </c>
      <c r="F67" s="48" t="s">
        <v>325</v>
      </c>
      <c r="G67" s="47">
        <v>1</v>
      </c>
      <c r="H67" s="47" t="s">
        <v>133</v>
      </c>
      <c r="I67" s="47" t="s">
        <v>321</v>
      </c>
      <c r="J67" s="47" t="s">
        <v>135</v>
      </c>
      <c r="K67" s="47" t="s">
        <v>135</v>
      </c>
      <c r="L67" s="47" t="s">
        <v>135</v>
      </c>
      <c r="M67" s="47">
        <v>92</v>
      </c>
      <c r="N67" s="47">
        <v>278</v>
      </c>
      <c r="O67" s="47">
        <v>658</v>
      </c>
      <c r="P67" s="47">
        <v>2784</v>
      </c>
      <c r="Q67" s="47">
        <v>180</v>
      </c>
      <c r="R67" s="47"/>
      <c r="S67" s="47"/>
      <c r="T67" s="47"/>
      <c r="U67" s="47"/>
      <c r="V67" s="47"/>
      <c r="W67" s="47"/>
      <c r="X67" s="47" t="s">
        <v>136</v>
      </c>
      <c r="Y67" s="47" t="s">
        <v>135</v>
      </c>
      <c r="Z67" s="47" t="s">
        <v>135</v>
      </c>
      <c r="AA67" s="47" t="s">
        <v>135</v>
      </c>
      <c r="AB67" s="47" t="s">
        <v>321</v>
      </c>
      <c r="AC67" s="47" t="s">
        <v>137</v>
      </c>
      <c r="AD67" s="47" t="s">
        <v>322</v>
      </c>
      <c r="AE67" s="47">
        <v>3963357</v>
      </c>
      <c r="AF67" s="47" t="s">
        <v>144</v>
      </c>
    </row>
    <row r="68" spans="1:32" s="7" customFormat="1" ht="111" customHeight="1">
      <c r="A68" s="47">
        <v>47</v>
      </c>
      <c r="B68" s="47" t="s">
        <v>326</v>
      </c>
      <c r="C68" s="47" t="s">
        <v>327</v>
      </c>
      <c r="D68" s="47">
        <v>2024</v>
      </c>
      <c r="E68" s="47" t="s">
        <v>131</v>
      </c>
      <c r="F68" s="48" t="s">
        <v>328</v>
      </c>
      <c r="G68" s="47">
        <v>1</v>
      </c>
      <c r="H68" s="47" t="s">
        <v>177</v>
      </c>
      <c r="I68" s="47" t="s">
        <v>178</v>
      </c>
      <c r="J68" s="47" t="s">
        <v>136</v>
      </c>
      <c r="K68" s="47" t="s">
        <v>135</v>
      </c>
      <c r="L68" s="47" t="s">
        <v>135</v>
      </c>
      <c r="M68" s="47">
        <v>262</v>
      </c>
      <c r="N68" s="47">
        <v>786</v>
      </c>
      <c r="O68" s="47">
        <v>2253</v>
      </c>
      <c r="P68" s="47">
        <v>7681</v>
      </c>
      <c r="Q68" s="47">
        <v>118</v>
      </c>
      <c r="R68" s="47"/>
      <c r="S68" s="47"/>
      <c r="T68" s="47"/>
      <c r="U68" s="47"/>
      <c r="V68" s="47"/>
      <c r="W68" s="47"/>
      <c r="X68" s="47" t="s">
        <v>136</v>
      </c>
      <c r="Y68" s="47" t="s">
        <v>135</v>
      </c>
      <c r="Z68" s="47" t="s">
        <v>135</v>
      </c>
      <c r="AA68" s="47" t="s">
        <v>135</v>
      </c>
      <c r="AB68" s="47" t="s">
        <v>148</v>
      </c>
      <c r="AC68" s="47" t="s">
        <v>137</v>
      </c>
      <c r="AD68" s="47" t="s">
        <v>149</v>
      </c>
      <c r="AE68" s="47">
        <v>3963357</v>
      </c>
      <c r="AF68" s="47" t="s">
        <v>144</v>
      </c>
    </row>
    <row r="69" spans="1:32" s="7" customFormat="1" ht="117.75" customHeight="1">
      <c r="A69" s="47">
        <v>48</v>
      </c>
      <c r="B69" s="47" t="s">
        <v>329</v>
      </c>
      <c r="C69" s="47" t="s">
        <v>330</v>
      </c>
      <c r="D69" s="47">
        <v>2024</v>
      </c>
      <c r="E69" s="47" t="s">
        <v>131</v>
      </c>
      <c r="F69" s="48" t="s">
        <v>331</v>
      </c>
      <c r="G69" s="47">
        <v>1</v>
      </c>
      <c r="H69" s="47" t="s">
        <v>177</v>
      </c>
      <c r="I69" s="47" t="s">
        <v>178</v>
      </c>
      <c r="J69" s="47" t="s">
        <v>136</v>
      </c>
      <c r="K69" s="47" t="s">
        <v>135</v>
      </c>
      <c r="L69" s="47" t="s">
        <v>135</v>
      </c>
      <c r="M69" s="47">
        <v>262</v>
      </c>
      <c r="N69" s="47">
        <v>786</v>
      </c>
      <c r="O69" s="47">
        <v>2253</v>
      </c>
      <c r="P69" s="47">
        <v>7681</v>
      </c>
      <c r="Q69" s="47">
        <v>38</v>
      </c>
      <c r="R69" s="47"/>
      <c r="S69" s="47"/>
      <c r="T69" s="47"/>
      <c r="U69" s="47"/>
      <c r="V69" s="47"/>
      <c r="W69" s="47"/>
      <c r="X69" s="47" t="s">
        <v>136</v>
      </c>
      <c r="Y69" s="47" t="s">
        <v>135</v>
      </c>
      <c r="Z69" s="47" t="s">
        <v>135</v>
      </c>
      <c r="AA69" s="47" t="s">
        <v>135</v>
      </c>
      <c r="AB69" s="47" t="s">
        <v>148</v>
      </c>
      <c r="AC69" s="47" t="s">
        <v>137</v>
      </c>
      <c r="AD69" s="47" t="s">
        <v>149</v>
      </c>
      <c r="AE69" s="47">
        <v>3963357</v>
      </c>
      <c r="AF69" s="47" t="s">
        <v>144</v>
      </c>
    </row>
    <row r="70" spans="1:32" s="7" customFormat="1" ht="106.5" customHeight="1">
      <c r="A70" s="47">
        <v>49</v>
      </c>
      <c r="B70" s="47" t="s">
        <v>332</v>
      </c>
      <c r="C70" s="47" t="s">
        <v>333</v>
      </c>
      <c r="D70" s="47">
        <v>2024</v>
      </c>
      <c r="E70" s="47" t="s">
        <v>131</v>
      </c>
      <c r="F70" s="48" t="s">
        <v>334</v>
      </c>
      <c r="G70" s="47">
        <v>1</v>
      </c>
      <c r="H70" s="47" t="s">
        <v>153</v>
      </c>
      <c r="I70" s="47" t="s">
        <v>335</v>
      </c>
      <c r="J70" s="47" t="s">
        <v>135</v>
      </c>
      <c r="K70" s="47" t="s">
        <v>135</v>
      </c>
      <c r="L70" s="47" t="s">
        <v>135</v>
      </c>
      <c r="M70" s="47">
        <v>57</v>
      </c>
      <c r="N70" s="47">
        <v>157</v>
      </c>
      <c r="O70" s="47">
        <v>1122</v>
      </c>
      <c r="P70" s="47">
        <v>5152</v>
      </c>
      <c r="Q70" s="47">
        <v>45</v>
      </c>
      <c r="R70" s="47"/>
      <c r="S70" s="47"/>
      <c r="T70" s="47"/>
      <c r="U70" s="47"/>
      <c r="V70" s="47"/>
      <c r="W70" s="47"/>
      <c r="X70" s="47" t="s">
        <v>136</v>
      </c>
      <c r="Y70" s="47" t="s">
        <v>135</v>
      </c>
      <c r="Z70" s="47" t="s">
        <v>135</v>
      </c>
      <c r="AA70" s="47" t="s">
        <v>135</v>
      </c>
      <c r="AB70" s="47" t="s">
        <v>335</v>
      </c>
      <c r="AC70" s="47" t="s">
        <v>137</v>
      </c>
      <c r="AD70" s="47" t="s">
        <v>336</v>
      </c>
      <c r="AE70" s="47">
        <v>3983234</v>
      </c>
      <c r="AF70" s="47" t="s">
        <v>144</v>
      </c>
    </row>
    <row r="71" spans="1:32" s="7" customFormat="1" ht="106.5" customHeight="1">
      <c r="A71" s="47">
        <v>50</v>
      </c>
      <c r="B71" s="47" t="s">
        <v>337</v>
      </c>
      <c r="C71" s="47" t="s">
        <v>338</v>
      </c>
      <c r="D71" s="47">
        <v>2024</v>
      </c>
      <c r="E71" s="47" t="s">
        <v>131</v>
      </c>
      <c r="F71" s="48" t="s">
        <v>339</v>
      </c>
      <c r="G71" s="47">
        <v>1</v>
      </c>
      <c r="H71" s="47" t="s">
        <v>153</v>
      </c>
      <c r="I71" s="47" t="s">
        <v>298</v>
      </c>
      <c r="J71" s="47" t="s">
        <v>135</v>
      </c>
      <c r="K71" s="47" t="s">
        <v>135</v>
      </c>
      <c r="L71" s="47" t="s">
        <v>135</v>
      </c>
      <c r="M71" s="47">
        <v>138</v>
      </c>
      <c r="N71" s="47">
        <v>369</v>
      </c>
      <c r="O71" s="47">
        <v>1116</v>
      </c>
      <c r="P71" s="47">
        <v>5156</v>
      </c>
      <c r="Q71" s="47">
        <v>60</v>
      </c>
      <c r="R71" s="47"/>
      <c r="S71" s="47"/>
      <c r="T71" s="47"/>
      <c r="U71" s="47"/>
      <c r="V71" s="47"/>
      <c r="W71" s="47"/>
      <c r="X71" s="47" t="s">
        <v>136</v>
      </c>
      <c r="Y71" s="47" t="s">
        <v>135</v>
      </c>
      <c r="Z71" s="47" t="s">
        <v>135</v>
      </c>
      <c r="AA71" s="47" t="s">
        <v>135</v>
      </c>
      <c r="AB71" s="47" t="s">
        <v>298</v>
      </c>
      <c r="AC71" s="47" t="s">
        <v>137</v>
      </c>
      <c r="AD71" s="47" t="s">
        <v>299</v>
      </c>
      <c r="AE71" s="47">
        <v>3983234</v>
      </c>
      <c r="AF71" s="47" t="s">
        <v>144</v>
      </c>
    </row>
    <row r="72" spans="1:32" s="7" customFormat="1" ht="67.5" customHeight="1">
      <c r="A72" s="47">
        <v>51</v>
      </c>
      <c r="B72" s="47" t="s">
        <v>340</v>
      </c>
      <c r="C72" s="47" t="s">
        <v>341</v>
      </c>
      <c r="D72" s="47">
        <v>2024</v>
      </c>
      <c r="E72" s="47" t="s">
        <v>167</v>
      </c>
      <c r="F72" s="48" t="s">
        <v>342</v>
      </c>
      <c r="G72" s="47">
        <v>1</v>
      </c>
      <c r="H72" s="47" t="s">
        <v>153</v>
      </c>
      <c r="I72" s="47" t="s">
        <v>169</v>
      </c>
      <c r="J72" s="47" t="s">
        <v>135</v>
      </c>
      <c r="K72" s="47" t="s">
        <v>135</v>
      </c>
      <c r="L72" s="47" t="s">
        <v>135</v>
      </c>
      <c r="M72" s="47">
        <v>60</v>
      </c>
      <c r="N72" s="47">
        <v>190</v>
      </c>
      <c r="O72" s="47">
        <v>956</v>
      </c>
      <c r="P72" s="47">
        <v>3448</v>
      </c>
      <c r="Q72" s="47">
        <v>13.92</v>
      </c>
      <c r="R72" s="47"/>
      <c r="S72" s="47"/>
      <c r="T72" s="47"/>
      <c r="U72" s="47"/>
      <c r="V72" s="47"/>
      <c r="W72" s="47"/>
      <c r="X72" s="47" t="s">
        <v>136</v>
      </c>
      <c r="Y72" s="47" t="s">
        <v>135</v>
      </c>
      <c r="Z72" s="47" t="s">
        <v>135</v>
      </c>
      <c r="AA72" s="47" t="s">
        <v>135</v>
      </c>
      <c r="AB72" s="47" t="s">
        <v>169</v>
      </c>
      <c r="AC72" s="47" t="s">
        <v>137</v>
      </c>
      <c r="AD72" s="47" t="s">
        <v>170</v>
      </c>
      <c r="AE72" s="47">
        <v>3983234</v>
      </c>
      <c r="AF72" s="47" t="s">
        <v>144</v>
      </c>
    </row>
    <row r="73" spans="1:32" s="3" customFormat="1" ht="66" customHeight="1">
      <c r="A73" s="47">
        <v>52</v>
      </c>
      <c r="B73" s="47" t="s">
        <v>343</v>
      </c>
      <c r="C73" s="47" t="s">
        <v>344</v>
      </c>
      <c r="D73" s="47">
        <v>2024</v>
      </c>
      <c r="E73" s="47" t="s">
        <v>131</v>
      </c>
      <c r="F73" s="48" t="s">
        <v>345</v>
      </c>
      <c r="G73" s="47">
        <v>1</v>
      </c>
      <c r="H73" s="47" t="s">
        <v>153</v>
      </c>
      <c r="I73" s="47" t="s">
        <v>298</v>
      </c>
      <c r="J73" s="47" t="s">
        <v>135</v>
      </c>
      <c r="K73" s="47" t="s">
        <v>135</v>
      </c>
      <c r="L73" s="47" t="s">
        <v>135</v>
      </c>
      <c r="M73" s="47">
        <v>10</v>
      </c>
      <c r="N73" s="47">
        <v>26</v>
      </c>
      <c r="O73" s="47">
        <v>57</v>
      </c>
      <c r="P73" s="47">
        <v>263</v>
      </c>
      <c r="Q73" s="47">
        <v>36.25</v>
      </c>
      <c r="R73" s="47"/>
      <c r="S73" s="47"/>
      <c r="T73" s="47"/>
      <c r="U73" s="47"/>
      <c r="V73" s="47"/>
      <c r="W73" s="47"/>
      <c r="X73" s="47" t="s">
        <v>136</v>
      </c>
      <c r="Y73" s="47" t="s">
        <v>135</v>
      </c>
      <c r="Z73" s="47" t="s">
        <v>135</v>
      </c>
      <c r="AA73" s="47" t="s">
        <v>135</v>
      </c>
      <c r="AB73" s="47" t="s">
        <v>298</v>
      </c>
      <c r="AC73" s="47" t="s">
        <v>137</v>
      </c>
      <c r="AD73" s="47" t="s">
        <v>299</v>
      </c>
      <c r="AE73" s="47">
        <v>3983234</v>
      </c>
      <c r="AF73" s="47" t="s">
        <v>144</v>
      </c>
    </row>
    <row r="74" spans="1:32" s="7" customFormat="1" ht="67.5" customHeight="1">
      <c r="A74" s="47">
        <v>53</v>
      </c>
      <c r="B74" s="47" t="s">
        <v>346</v>
      </c>
      <c r="C74" s="47" t="s">
        <v>347</v>
      </c>
      <c r="D74" s="47">
        <v>2024</v>
      </c>
      <c r="E74" s="47" t="s">
        <v>131</v>
      </c>
      <c r="F74" s="48" t="s">
        <v>348</v>
      </c>
      <c r="G74" s="47">
        <v>1</v>
      </c>
      <c r="H74" s="47" t="s">
        <v>177</v>
      </c>
      <c r="I74" s="47" t="s">
        <v>303</v>
      </c>
      <c r="J74" s="47" t="s">
        <v>136</v>
      </c>
      <c r="K74" s="47" t="s">
        <v>135</v>
      </c>
      <c r="L74" s="47" t="s">
        <v>135</v>
      </c>
      <c r="M74" s="47">
        <v>219</v>
      </c>
      <c r="N74" s="47">
        <v>791</v>
      </c>
      <c r="O74" s="47">
        <v>1769</v>
      </c>
      <c r="P74" s="47">
        <v>6976</v>
      </c>
      <c r="Q74" s="47">
        <v>50</v>
      </c>
      <c r="R74" s="47"/>
      <c r="S74" s="47"/>
      <c r="T74" s="47"/>
      <c r="U74" s="47"/>
      <c r="V74" s="47"/>
      <c r="W74" s="47"/>
      <c r="X74" s="47" t="s">
        <v>136</v>
      </c>
      <c r="Y74" s="47" t="s">
        <v>135</v>
      </c>
      <c r="Z74" s="47" t="s">
        <v>135</v>
      </c>
      <c r="AA74" s="47" t="s">
        <v>135</v>
      </c>
      <c r="AB74" s="47" t="s">
        <v>303</v>
      </c>
      <c r="AC74" s="47" t="s">
        <v>137</v>
      </c>
      <c r="AD74" s="47" t="s">
        <v>304</v>
      </c>
      <c r="AE74" s="47">
        <v>3972323</v>
      </c>
      <c r="AF74" s="47" t="s">
        <v>144</v>
      </c>
    </row>
    <row r="75" spans="1:32" s="7" customFormat="1" ht="67.5" customHeight="1">
      <c r="A75" s="47">
        <v>54</v>
      </c>
      <c r="B75" s="47" t="s">
        <v>349</v>
      </c>
      <c r="C75" s="47" t="s">
        <v>350</v>
      </c>
      <c r="D75" s="47">
        <v>2024</v>
      </c>
      <c r="E75" s="47" t="s">
        <v>131</v>
      </c>
      <c r="F75" s="48" t="s">
        <v>351</v>
      </c>
      <c r="G75" s="47">
        <v>1</v>
      </c>
      <c r="H75" s="47" t="s">
        <v>192</v>
      </c>
      <c r="I75" s="47" t="s">
        <v>193</v>
      </c>
      <c r="J75" s="47" t="s">
        <v>136</v>
      </c>
      <c r="K75" s="47" t="s">
        <v>135</v>
      </c>
      <c r="L75" s="47" t="s">
        <v>135</v>
      </c>
      <c r="M75" s="47">
        <v>236</v>
      </c>
      <c r="N75" s="47">
        <v>718</v>
      </c>
      <c r="O75" s="47">
        <v>1820</v>
      </c>
      <c r="P75" s="47">
        <v>7019</v>
      </c>
      <c r="Q75" s="47">
        <v>95</v>
      </c>
      <c r="R75" s="47"/>
      <c r="S75" s="47"/>
      <c r="T75" s="47"/>
      <c r="U75" s="47"/>
      <c r="V75" s="47"/>
      <c r="W75" s="47"/>
      <c r="X75" s="47" t="s">
        <v>136</v>
      </c>
      <c r="Y75" s="47" t="s">
        <v>135</v>
      </c>
      <c r="Z75" s="47" t="s">
        <v>135</v>
      </c>
      <c r="AA75" s="47" t="s">
        <v>135</v>
      </c>
      <c r="AB75" s="47" t="s">
        <v>178</v>
      </c>
      <c r="AC75" s="47" t="s">
        <v>137</v>
      </c>
      <c r="AD75" s="47" t="s">
        <v>179</v>
      </c>
      <c r="AE75" s="47">
        <v>3972323</v>
      </c>
      <c r="AF75" s="47" t="s">
        <v>144</v>
      </c>
    </row>
    <row r="76" spans="1:32" ht="85.5" customHeight="1">
      <c r="A76" s="47">
        <v>55</v>
      </c>
      <c r="B76" s="47" t="s">
        <v>352</v>
      </c>
      <c r="C76" s="47" t="s">
        <v>353</v>
      </c>
      <c r="D76" s="47">
        <v>2024</v>
      </c>
      <c r="E76" s="47" t="s">
        <v>131</v>
      </c>
      <c r="F76" s="48" t="s">
        <v>354</v>
      </c>
      <c r="G76" s="47">
        <v>1</v>
      </c>
      <c r="H76" s="47" t="s">
        <v>177</v>
      </c>
      <c r="I76" s="47" t="s">
        <v>261</v>
      </c>
      <c r="J76" s="47" t="s">
        <v>136</v>
      </c>
      <c r="K76" s="47" t="s">
        <v>135</v>
      </c>
      <c r="L76" s="47" t="s">
        <v>135</v>
      </c>
      <c r="M76" s="47">
        <v>222</v>
      </c>
      <c r="N76" s="47">
        <v>657</v>
      </c>
      <c r="O76" s="47">
        <v>150</v>
      </c>
      <c r="P76" s="47">
        <v>320</v>
      </c>
      <c r="Q76" s="47">
        <v>39</v>
      </c>
      <c r="R76" s="47"/>
      <c r="S76" s="47"/>
      <c r="T76" s="47"/>
      <c r="U76" s="47"/>
      <c r="V76" s="47"/>
      <c r="W76" s="47"/>
      <c r="X76" s="47" t="s">
        <v>136</v>
      </c>
      <c r="Y76" s="47" t="s">
        <v>135</v>
      </c>
      <c r="Z76" s="47" t="s">
        <v>135</v>
      </c>
      <c r="AA76" s="47" t="s">
        <v>135</v>
      </c>
      <c r="AB76" s="47" t="s">
        <v>261</v>
      </c>
      <c r="AC76" s="47" t="s">
        <v>137</v>
      </c>
      <c r="AD76" s="47" t="s">
        <v>262</v>
      </c>
      <c r="AE76" s="47">
        <v>3972323</v>
      </c>
      <c r="AF76" s="47" t="s">
        <v>144</v>
      </c>
    </row>
    <row r="77" spans="1:32" ht="58.5" customHeight="1">
      <c r="A77" s="47">
        <v>56</v>
      </c>
      <c r="B77" s="47" t="s">
        <v>355</v>
      </c>
      <c r="C77" s="47" t="s">
        <v>356</v>
      </c>
      <c r="D77" s="47">
        <v>2024</v>
      </c>
      <c r="E77" s="47" t="s">
        <v>131</v>
      </c>
      <c r="F77" s="48" t="s">
        <v>357</v>
      </c>
      <c r="G77" s="47">
        <v>1</v>
      </c>
      <c r="H77" s="47" t="s">
        <v>177</v>
      </c>
      <c r="I77" s="47" t="s">
        <v>183</v>
      </c>
      <c r="J77" s="47" t="s">
        <v>135</v>
      </c>
      <c r="K77" s="47" t="s">
        <v>135</v>
      </c>
      <c r="L77" s="47" t="s">
        <v>135</v>
      </c>
      <c r="M77" s="47">
        <v>7</v>
      </c>
      <c r="N77" s="47">
        <v>11</v>
      </c>
      <c r="O77" s="47">
        <v>35</v>
      </c>
      <c r="P77" s="47">
        <v>175</v>
      </c>
      <c r="Q77" s="47">
        <v>11.4</v>
      </c>
      <c r="R77" s="47"/>
      <c r="S77" s="47"/>
      <c r="T77" s="47"/>
      <c r="U77" s="47"/>
      <c r="V77" s="47"/>
      <c r="W77" s="47"/>
      <c r="X77" s="47" t="s">
        <v>136</v>
      </c>
      <c r="Y77" s="47" t="s">
        <v>135</v>
      </c>
      <c r="Z77" s="47" t="s">
        <v>135</v>
      </c>
      <c r="AA77" s="47" t="s">
        <v>135</v>
      </c>
      <c r="AB77" s="47" t="s">
        <v>183</v>
      </c>
      <c r="AC77" s="47" t="s">
        <v>137</v>
      </c>
      <c r="AD77" s="47" t="s">
        <v>184</v>
      </c>
      <c r="AE77" s="47">
        <v>3972323</v>
      </c>
      <c r="AF77" s="47" t="s">
        <v>144</v>
      </c>
    </row>
    <row r="78" spans="1:32" ht="90" customHeight="1">
      <c r="A78" s="47">
        <v>57</v>
      </c>
      <c r="B78" s="47" t="s">
        <v>358</v>
      </c>
      <c r="C78" s="47" t="s">
        <v>359</v>
      </c>
      <c r="D78" s="47">
        <v>2024</v>
      </c>
      <c r="E78" s="47" t="s">
        <v>131</v>
      </c>
      <c r="F78" s="48" t="s">
        <v>360</v>
      </c>
      <c r="G78" s="47">
        <v>1</v>
      </c>
      <c r="H78" s="47" t="s">
        <v>192</v>
      </c>
      <c r="I78" s="47" t="s">
        <v>361</v>
      </c>
      <c r="J78" s="47" t="s">
        <v>135</v>
      </c>
      <c r="K78" s="47" t="s">
        <v>135</v>
      </c>
      <c r="L78" s="47" t="s">
        <v>135</v>
      </c>
      <c r="M78" s="47">
        <v>2</v>
      </c>
      <c r="N78" s="47">
        <v>5</v>
      </c>
      <c r="O78" s="47">
        <v>199</v>
      </c>
      <c r="P78" s="47">
        <v>646</v>
      </c>
      <c r="Q78" s="47">
        <v>140</v>
      </c>
      <c r="R78" s="47"/>
      <c r="S78" s="47"/>
      <c r="T78" s="47"/>
      <c r="U78" s="47"/>
      <c r="V78" s="47"/>
      <c r="W78" s="47"/>
      <c r="X78" s="47" t="s">
        <v>136</v>
      </c>
      <c r="Y78" s="47" t="s">
        <v>135</v>
      </c>
      <c r="Z78" s="47" t="s">
        <v>135</v>
      </c>
      <c r="AA78" s="47" t="s">
        <v>135</v>
      </c>
      <c r="AB78" s="47" t="s">
        <v>361</v>
      </c>
      <c r="AC78" s="47" t="s">
        <v>137</v>
      </c>
      <c r="AD78" s="47" t="s">
        <v>362</v>
      </c>
      <c r="AE78" s="47">
        <v>3822069</v>
      </c>
      <c r="AF78" s="47" t="s">
        <v>144</v>
      </c>
    </row>
    <row r="79" spans="1:32" ht="76.5" customHeight="1">
      <c r="A79" s="47">
        <v>58</v>
      </c>
      <c r="B79" s="47" t="s">
        <v>363</v>
      </c>
      <c r="C79" s="47" t="s">
        <v>364</v>
      </c>
      <c r="D79" s="47">
        <v>2024</v>
      </c>
      <c r="E79" s="47" t="s">
        <v>131</v>
      </c>
      <c r="F79" s="48" t="s">
        <v>365</v>
      </c>
      <c r="G79" s="47">
        <v>1</v>
      </c>
      <c r="H79" s="47" t="s">
        <v>192</v>
      </c>
      <c r="I79" s="47" t="s">
        <v>361</v>
      </c>
      <c r="J79" s="47" t="s">
        <v>135</v>
      </c>
      <c r="K79" s="47" t="s">
        <v>135</v>
      </c>
      <c r="L79" s="47" t="s">
        <v>135</v>
      </c>
      <c r="M79" s="47">
        <v>199</v>
      </c>
      <c r="N79" s="47">
        <v>646</v>
      </c>
      <c r="O79" s="47">
        <v>1316</v>
      </c>
      <c r="P79" s="47">
        <v>5927</v>
      </c>
      <c r="Q79" s="47">
        <v>50</v>
      </c>
      <c r="R79" s="47"/>
      <c r="S79" s="47"/>
      <c r="T79" s="47"/>
      <c r="U79" s="47"/>
      <c r="V79" s="47"/>
      <c r="W79" s="47"/>
      <c r="X79" s="47" t="s">
        <v>136</v>
      </c>
      <c r="Y79" s="47" t="s">
        <v>135</v>
      </c>
      <c r="Z79" s="47" t="s">
        <v>135</v>
      </c>
      <c r="AA79" s="47" t="s">
        <v>135</v>
      </c>
      <c r="AB79" s="47" t="s">
        <v>361</v>
      </c>
      <c r="AC79" s="47" t="s">
        <v>137</v>
      </c>
      <c r="AD79" s="47" t="s">
        <v>362</v>
      </c>
      <c r="AE79" s="47">
        <v>3822069</v>
      </c>
      <c r="AF79" s="47" t="s">
        <v>144</v>
      </c>
    </row>
    <row r="80" spans="1:32" ht="94.5" customHeight="1">
      <c r="A80" s="47">
        <v>59</v>
      </c>
      <c r="B80" s="47" t="s">
        <v>366</v>
      </c>
      <c r="C80" s="47" t="s">
        <v>367</v>
      </c>
      <c r="D80" s="47">
        <v>2024</v>
      </c>
      <c r="E80" s="47" t="s">
        <v>131</v>
      </c>
      <c r="F80" s="48" t="s">
        <v>368</v>
      </c>
      <c r="G80" s="47">
        <v>1</v>
      </c>
      <c r="H80" s="47" t="s">
        <v>192</v>
      </c>
      <c r="I80" s="47" t="s">
        <v>369</v>
      </c>
      <c r="J80" s="47" t="s">
        <v>136</v>
      </c>
      <c r="K80" s="47" t="s">
        <v>135</v>
      </c>
      <c r="L80" s="47" t="s">
        <v>135</v>
      </c>
      <c r="M80" s="47">
        <v>3</v>
      </c>
      <c r="N80" s="47">
        <v>14</v>
      </c>
      <c r="O80" s="47">
        <v>242</v>
      </c>
      <c r="P80" s="47">
        <v>750</v>
      </c>
      <c r="Q80" s="47">
        <v>324</v>
      </c>
      <c r="R80" s="47"/>
      <c r="S80" s="47"/>
      <c r="T80" s="47"/>
      <c r="U80" s="47"/>
      <c r="V80" s="47"/>
      <c r="W80" s="47"/>
      <c r="X80" s="47" t="s">
        <v>136</v>
      </c>
      <c r="Y80" s="47" t="s">
        <v>135</v>
      </c>
      <c r="Z80" s="47" t="s">
        <v>135</v>
      </c>
      <c r="AA80" s="47" t="s">
        <v>135</v>
      </c>
      <c r="AB80" s="47" t="s">
        <v>369</v>
      </c>
      <c r="AC80" s="47" t="s">
        <v>137</v>
      </c>
      <c r="AD80" s="47" t="s">
        <v>370</v>
      </c>
      <c r="AE80" s="47">
        <v>3822069</v>
      </c>
      <c r="AF80" s="47" t="s">
        <v>144</v>
      </c>
    </row>
    <row r="81" spans="1:32" ht="94.5" customHeight="1">
      <c r="A81" s="47">
        <v>60</v>
      </c>
      <c r="B81" s="47" t="s">
        <v>371</v>
      </c>
      <c r="C81" s="47" t="s">
        <v>372</v>
      </c>
      <c r="D81" s="47">
        <v>2024</v>
      </c>
      <c r="E81" s="47" t="s">
        <v>131</v>
      </c>
      <c r="F81" s="48" t="s">
        <v>373</v>
      </c>
      <c r="G81" s="47">
        <v>1</v>
      </c>
      <c r="H81" s="47" t="s">
        <v>192</v>
      </c>
      <c r="I81" s="47" t="s">
        <v>369</v>
      </c>
      <c r="J81" s="47" t="s">
        <v>136</v>
      </c>
      <c r="K81" s="47" t="s">
        <v>135</v>
      </c>
      <c r="L81" s="47" t="s">
        <v>135</v>
      </c>
      <c r="M81" s="47">
        <v>3</v>
      </c>
      <c r="N81" s="47">
        <v>14</v>
      </c>
      <c r="O81" s="47">
        <v>242</v>
      </c>
      <c r="P81" s="47">
        <v>750</v>
      </c>
      <c r="Q81" s="47">
        <v>280</v>
      </c>
      <c r="R81" s="47"/>
      <c r="S81" s="47"/>
      <c r="T81" s="47"/>
      <c r="U81" s="47"/>
      <c r="V81" s="47"/>
      <c r="W81" s="47"/>
      <c r="X81" s="47" t="s">
        <v>136</v>
      </c>
      <c r="Y81" s="47" t="s">
        <v>135</v>
      </c>
      <c r="Z81" s="47" t="s">
        <v>135</v>
      </c>
      <c r="AA81" s="47" t="s">
        <v>135</v>
      </c>
      <c r="AB81" s="47" t="s">
        <v>369</v>
      </c>
      <c r="AC81" s="47" t="s">
        <v>137</v>
      </c>
      <c r="AD81" s="47" t="s">
        <v>370</v>
      </c>
      <c r="AE81" s="47">
        <v>3822069</v>
      </c>
      <c r="AF81" s="47" t="s">
        <v>144</v>
      </c>
    </row>
    <row r="82" spans="1:32" ht="64.5" customHeight="1">
      <c r="A82" s="47">
        <v>61</v>
      </c>
      <c r="B82" s="47" t="s">
        <v>374</v>
      </c>
      <c r="C82" s="47" t="s">
        <v>375</v>
      </c>
      <c r="D82" s="47">
        <v>2024</v>
      </c>
      <c r="E82" s="47" t="s">
        <v>131</v>
      </c>
      <c r="F82" s="48" t="s">
        <v>376</v>
      </c>
      <c r="G82" s="47">
        <v>1</v>
      </c>
      <c r="H82" s="47" t="s">
        <v>192</v>
      </c>
      <c r="I82" s="47" t="s">
        <v>267</v>
      </c>
      <c r="J82" s="47" t="s">
        <v>135</v>
      </c>
      <c r="K82" s="47" t="s">
        <v>135</v>
      </c>
      <c r="L82" s="47" t="s">
        <v>135</v>
      </c>
      <c r="M82" s="47">
        <v>29</v>
      </c>
      <c r="N82" s="47">
        <v>108</v>
      </c>
      <c r="O82" s="47">
        <v>268</v>
      </c>
      <c r="P82" s="47">
        <v>1264</v>
      </c>
      <c r="Q82" s="47">
        <v>30</v>
      </c>
      <c r="R82" s="47"/>
      <c r="S82" s="47"/>
      <c r="T82" s="47"/>
      <c r="U82" s="47"/>
      <c r="V82" s="47"/>
      <c r="W82" s="47"/>
      <c r="X82" s="47" t="s">
        <v>136</v>
      </c>
      <c r="Y82" s="47" t="s">
        <v>135</v>
      </c>
      <c r="Z82" s="47" t="s">
        <v>135</v>
      </c>
      <c r="AA82" s="47" t="s">
        <v>135</v>
      </c>
      <c r="AB82" s="47" t="s">
        <v>267</v>
      </c>
      <c r="AC82" s="47" t="s">
        <v>137</v>
      </c>
      <c r="AD82" s="47" t="s">
        <v>268</v>
      </c>
      <c r="AE82" s="47">
        <v>3822069</v>
      </c>
      <c r="AF82" s="47" t="s">
        <v>144</v>
      </c>
    </row>
    <row r="83" spans="1:32" ht="64.5" customHeight="1">
      <c r="A83" s="47">
        <v>62</v>
      </c>
      <c r="B83" s="47" t="s">
        <v>377</v>
      </c>
      <c r="C83" s="47" t="s">
        <v>378</v>
      </c>
      <c r="D83" s="47">
        <v>2024</v>
      </c>
      <c r="E83" s="47" t="s">
        <v>131</v>
      </c>
      <c r="F83" s="48" t="s">
        <v>376</v>
      </c>
      <c r="G83" s="47">
        <v>1</v>
      </c>
      <c r="H83" s="47" t="s">
        <v>192</v>
      </c>
      <c r="I83" s="47" t="s">
        <v>267</v>
      </c>
      <c r="J83" s="47" t="s">
        <v>135</v>
      </c>
      <c r="K83" s="47" t="s">
        <v>135</v>
      </c>
      <c r="L83" s="47" t="s">
        <v>135</v>
      </c>
      <c r="M83" s="47">
        <v>29</v>
      </c>
      <c r="N83" s="47">
        <v>108</v>
      </c>
      <c r="O83" s="47">
        <v>268</v>
      </c>
      <c r="P83" s="47">
        <v>1264</v>
      </c>
      <c r="Q83" s="47">
        <v>18</v>
      </c>
      <c r="R83" s="47"/>
      <c r="S83" s="47"/>
      <c r="T83" s="47"/>
      <c r="U83" s="47"/>
      <c r="V83" s="47"/>
      <c r="W83" s="47"/>
      <c r="X83" s="47" t="s">
        <v>136</v>
      </c>
      <c r="Y83" s="47" t="s">
        <v>135</v>
      </c>
      <c r="Z83" s="47" t="s">
        <v>135</v>
      </c>
      <c r="AA83" s="47" t="s">
        <v>135</v>
      </c>
      <c r="AB83" s="47" t="s">
        <v>267</v>
      </c>
      <c r="AC83" s="47" t="s">
        <v>137</v>
      </c>
      <c r="AD83" s="47" t="s">
        <v>268</v>
      </c>
      <c r="AE83" s="47">
        <v>3822069</v>
      </c>
      <c r="AF83" s="47" t="s">
        <v>144</v>
      </c>
    </row>
    <row r="84" spans="1:32" ht="64.5" customHeight="1">
      <c r="A84" s="47">
        <v>63</v>
      </c>
      <c r="B84" s="47" t="s">
        <v>379</v>
      </c>
      <c r="C84" s="47" t="s">
        <v>380</v>
      </c>
      <c r="D84" s="47">
        <v>2024</v>
      </c>
      <c r="E84" s="47" t="s">
        <v>131</v>
      </c>
      <c r="F84" s="48" t="s">
        <v>381</v>
      </c>
      <c r="G84" s="47">
        <v>1</v>
      </c>
      <c r="H84" s="47" t="s">
        <v>192</v>
      </c>
      <c r="I84" s="47" t="s">
        <v>267</v>
      </c>
      <c r="J84" s="47" t="s">
        <v>135</v>
      </c>
      <c r="K84" s="47" t="s">
        <v>135</v>
      </c>
      <c r="L84" s="47" t="s">
        <v>135</v>
      </c>
      <c r="M84" s="47">
        <v>42</v>
      </c>
      <c r="N84" s="47">
        <v>149</v>
      </c>
      <c r="O84" s="47">
        <v>141</v>
      </c>
      <c r="P84" s="47">
        <v>490</v>
      </c>
      <c r="Q84" s="47">
        <v>18</v>
      </c>
      <c r="R84" s="47"/>
      <c r="S84" s="47"/>
      <c r="T84" s="47"/>
      <c r="U84" s="47"/>
      <c r="V84" s="47"/>
      <c r="W84" s="47"/>
      <c r="X84" s="47" t="s">
        <v>136</v>
      </c>
      <c r="Y84" s="47" t="s">
        <v>135</v>
      </c>
      <c r="Z84" s="47" t="s">
        <v>135</v>
      </c>
      <c r="AA84" s="47" t="s">
        <v>135</v>
      </c>
      <c r="AB84" s="47" t="s">
        <v>267</v>
      </c>
      <c r="AC84" s="47" t="s">
        <v>137</v>
      </c>
      <c r="AD84" s="47" t="s">
        <v>268</v>
      </c>
      <c r="AE84" s="47">
        <v>3822069</v>
      </c>
      <c r="AF84" s="47" t="s">
        <v>144</v>
      </c>
    </row>
    <row r="85" spans="1:32" ht="90.75" customHeight="1">
      <c r="A85" s="47">
        <v>64</v>
      </c>
      <c r="B85" s="47" t="s">
        <v>382</v>
      </c>
      <c r="C85" s="47" t="s">
        <v>383</v>
      </c>
      <c r="D85" s="47">
        <v>2024</v>
      </c>
      <c r="E85" s="47" t="s">
        <v>384</v>
      </c>
      <c r="F85" s="48" t="s">
        <v>385</v>
      </c>
      <c r="G85" s="47">
        <v>1</v>
      </c>
      <c r="H85" s="47" t="s">
        <v>192</v>
      </c>
      <c r="I85" s="47" t="s">
        <v>276</v>
      </c>
      <c r="J85" s="47" t="s">
        <v>135</v>
      </c>
      <c r="K85" s="47" t="s">
        <v>135</v>
      </c>
      <c r="L85" s="47" t="s">
        <v>135</v>
      </c>
      <c r="M85" s="47">
        <v>5</v>
      </c>
      <c r="N85" s="47">
        <v>14</v>
      </c>
      <c r="O85" s="47">
        <v>177</v>
      </c>
      <c r="P85" s="47">
        <v>475</v>
      </c>
      <c r="Q85" s="47">
        <v>200</v>
      </c>
      <c r="R85" s="47"/>
      <c r="S85" s="47"/>
      <c r="T85" s="47"/>
      <c r="U85" s="47"/>
      <c r="V85" s="47"/>
      <c r="W85" s="47"/>
      <c r="X85" s="47" t="s">
        <v>136</v>
      </c>
      <c r="Y85" s="47" t="s">
        <v>135</v>
      </c>
      <c r="Z85" s="47" t="s">
        <v>135</v>
      </c>
      <c r="AA85" s="47" t="s">
        <v>135</v>
      </c>
      <c r="AB85" s="47" t="s">
        <v>276</v>
      </c>
      <c r="AC85" s="47" t="s">
        <v>137</v>
      </c>
      <c r="AD85" s="47" t="s">
        <v>277</v>
      </c>
      <c r="AE85" s="47">
        <v>3822069</v>
      </c>
      <c r="AF85" s="47" t="s">
        <v>144</v>
      </c>
    </row>
    <row r="86" spans="1:32" ht="87" customHeight="1">
      <c r="A86" s="47">
        <v>65</v>
      </c>
      <c r="B86" s="47" t="s">
        <v>386</v>
      </c>
      <c r="C86" s="47" t="s">
        <v>387</v>
      </c>
      <c r="D86" s="47">
        <v>2024</v>
      </c>
      <c r="E86" s="47" t="s">
        <v>388</v>
      </c>
      <c r="F86" s="48" t="s">
        <v>389</v>
      </c>
      <c r="G86" s="47">
        <v>1</v>
      </c>
      <c r="H86" s="47" t="s">
        <v>192</v>
      </c>
      <c r="I86" s="47" t="s">
        <v>390</v>
      </c>
      <c r="J86" s="47" t="s">
        <v>135</v>
      </c>
      <c r="K86" s="47" t="s">
        <v>135</v>
      </c>
      <c r="L86" s="47" t="s">
        <v>135</v>
      </c>
      <c r="M86" s="47">
        <v>3</v>
      </c>
      <c r="N86" s="47">
        <v>7</v>
      </c>
      <c r="O86" s="47">
        <v>185</v>
      </c>
      <c r="P86" s="47">
        <v>454</v>
      </c>
      <c r="Q86" s="47">
        <v>480</v>
      </c>
      <c r="R86" s="47"/>
      <c r="S86" s="47"/>
      <c r="T86" s="47"/>
      <c r="U86" s="47"/>
      <c r="V86" s="47"/>
      <c r="W86" s="47"/>
      <c r="X86" s="47" t="s">
        <v>136</v>
      </c>
      <c r="Y86" s="47" t="s">
        <v>135</v>
      </c>
      <c r="Z86" s="47" t="s">
        <v>135</v>
      </c>
      <c r="AA86" s="47" t="s">
        <v>135</v>
      </c>
      <c r="AB86" s="47" t="s">
        <v>390</v>
      </c>
      <c r="AC86" s="47" t="s">
        <v>137</v>
      </c>
      <c r="AD86" s="47" t="s">
        <v>391</v>
      </c>
      <c r="AE86" s="47">
        <v>3822069</v>
      </c>
      <c r="AF86" s="47" t="s">
        <v>144</v>
      </c>
    </row>
    <row r="87" spans="1:32" ht="72" customHeight="1">
      <c r="A87" s="47">
        <v>66</v>
      </c>
      <c r="B87" s="47" t="s">
        <v>392</v>
      </c>
      <c r="C87" s="47" t="s">
        <v>393</v>
      </c>
      <c r="D87" s="47">
        <v>2024</v>
      </c>
      <c r="E87" s="47" t="s">
        <v>290</v>
      </c>
      <c r="F87" s="48" t="s">
        <v>394</v>
      </c>
      <c r="G87" s="47">
        <v>1</v>
      </c>
      <c r="H87" s="47" t="s">
        <v>203</v>
      </c>
      <c r="I87" s="47" t="s">
        <v>204</v>
      </c>
      <c r="J87" s="47" t="s">
        <v>135</v>
      </c>
      <c r="K87" s="47" t="s">
        <v>135</v>
      </c>
      <c r="L87" s="47" t="s">
        <v>135</v>
      </c>
      <c r="M87" s="47">
        <v>144</v>
      </c>
      <c r="N87" s="47">
        <v>497</v>
      </c>
      <c r="O87" s="47">
        <v>1215</v>
      </c>
      <c r="P87" s="47">
        <v>5101</v>
      </c>
      <c r="Q87" s="47">
        <v>135</v>
      </c>
      <c r="R87" s="47"/>
      <c r="S87" s="47"/>
      <c r="T87" s="47"/>
      <c r="U87" s="47"/>
      <c r="V87" s="47"/>
      <c r="W87" s="47"/>
      <c r="X87" s="47" t="s">
        <v>136</v>
      </c>
      <c r="Y87" s="47" t="s">
        <v>135</v>
      </c>
      <c r="Z87" s="47" t="s">
        <v>135</v>
      </c>
      <c r="AA87" s="47" t="s">
        <v>135</v>
      </c>
      <c r="AB87" s="47" t="s">
        <v>204</v>
      </c>
      <c r="AC87" s="47" t="s">
        <v>137</v>
      </c>
      <c r="AD87" s="47" t="s">
        <v>205</v>
      </c>
      <c r="AE87" s="47">
        <v>3912415</v>
      </c>
      <c r="AF87" s="47" t="s">
        <v>144</v>
      </c>
    </row>
    <row r="88" spans="1:32" ht="106.5" customHeight="1">
      <c r="A88" s="47">
        <v>67</v>
      </c>
      <c r="B88" s="47" t="s">
        <v>395</v>
      </c>
      <c r="C88" s="47" t="s">
        <v>396</v>
      </c>
      <c r="D88" s="47">
        <v>2024</v>
      </c>
      <c r="E88" s="47" t="s">
        <v>131</v>
      </c>
      <c r="F88" s="48" t="s">
        <v>397</v>
      </c>
      <c r="G88" s="47">
        <v>1</v>
      </c>
      <c r="H88" s="47" t="s">
        <v>203</v>
      </c>
      <c r="I88" s="47" t="s">
        <v>237</v>
      </c>
      <c r="J88" s="47" t="s">
        <v>135</v>
      </c>
      <c r="K88" s="47" t="s">
        <v>135</v>
      </c>
      <c r="L88" s="47" t="s">
        <v>135</v>
      </c>
      <c r="M88" s="47">
        <v>91</v>
      </c>
      <c r="N88" s="47">
        <v>295</v>
      </c>
      <c r="O88" s="47">
        <v>668</v>
      </c>
      <c r="P88" s="47">
        <v>2188</v>
      </c>
      <c r="Q88" s="47">
        <v>18</v>
      </c>
      <c r="R88" s="47"/>
      <c r="S88" s="47"/>
      <c r="T88" s="47"/>
      <c r="U88" s="47"/>
      <c r="V88" s="47"/>
      <c r="W88" s="47"/>
      <c r="X88" s="47" t="s">
        <v>136</v>
      </c>
      <c r="Y88" s="47" t="s">
        <v>135</v>
      </c>
      <c r="Z88" s="47" t="s">
        <v>135</v>
      </c>
      <c r="AA88" s="47" t="s">
        <v>135</v>
      </c>
      <c r="AB88" s="47" t="s">
        <v>237</v>
      </c>
      <c r="AC88" s="47" t="s">
        <v>137</v>
      </c>
      <c r="AD88" s="47" t="s">
        <v>238</v>
      </c>
      <c r="AE88" s="47">
        <v>3912415</v>
      </c>
      <c r="AF88" s="47" t="s">
        <v>144</v>
      </c>
    </row>
    <row r="89" spans="1:32" ht="40.5" customHeight="1">
      <c r="A89" s="43" t="s">
        <v>26</v>
      </c>
      <c r="B89" s="44"/>
      <c r="C89" s="44"/>
      <c r="D89" s="44"/>
      <c r="E89" s="44"/>
      <c r="F89" s="45"/>
      <c r="G89" s="44"/>
      <c r="H89" s="50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50"/>
      <c r="AD89" s="44"/>
      <c r="AE89" s="44"/>
      <c r="AF89" s="50"/>
    </row>
    <row r="90" spans="1:32" ht="14.25">
      <c r="A90" s="51"/>
      <c r="B90" s="51">
        <v>1</v>
      </c>
      <c r="C90" s="74"/>
      <c r="D90" s="74"/>
      <c r="E90" s="73"/>
      <c r="F90" s="85"/>
      <c r="G90" s="74"/>
      <c r="H90" s="83"/>
      <c r="I90" s="74"/>
      <c r="J90" s="74"/>
      <c r="K90" s="74"/>
      <c r="L90" s="74"/>
      <c r="M90" s="73"/>
      <c r="N90" s="73"/>
      <c r="O90" s="73"/>
      <c r="P90" s="73"/>
      <c r="Q90" s="74"/>
      <c r="R90" s="73"/>
      <c r="S90" s="73"/>
      <c r="T90" s="73"/>
      <c r="U90" s="73"/>
      <c r="V90" s="73"/>
      <c r="W90" s="73"/>
      <c r="X90" s="74"/>
      <c r="Y90" s="74"/>
      <c r="Z90" s="74"/>
      <c r="AA90" s="74"/>
      <c r="AB90" s="74"/>
      <c r="AC90" s="83"/>
      <c r="AD90" s="74"/>
      <c r="AE90" s="74"/>
      <c r="AF90" s="84"/>
    </row>
    <row r="91" spans="1:32" ht="33" customHeight="1">
      <c r="A91" s="43" t="s">
        <v>27</v>
      </c>
      <c r="B91" s="44"/>
      <c r="C91" s="44"/>
      <c r="D91" s="44"/>
      <c r="E91" s="44"/>
      <c r="F91" s="45"/>
      <c r="G91" s="44"/>
      <c r="H91" s="50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50"/>
      <c r="AD91" s="44"/>
      <c r="AE91" s="44"/>
      <c r="AF91" s="50"/>
    </row>
    <row r="92" spans="1:32" ht="14.25">
      <c r="A92" s="51"/>
      <c r="B92" s="51">
        <v>1</v>
      </c>
      <c r="C92" s="74"/>
      <c r="D92" s="74"/>
      <c r="E92" s="73"/>
      <c r="F92" s="85"/>
      <c r="G92" s="74"/>
      <c r="H92" s="83"/>
      <c r="I92" s="74"/>
      <c r="J92" s="74"/>
      <c r="K92" s="74"/>
      <c r="L92" s="74"/>
      <c r="M92" s="73"/>
      <c r="N92" s="73"/>
      <c r="O92" s="73"/>
      <c r="P92" s="73"/>
      <c r="Q92" s="74"/>
      <c r="R92" s="73"/>
      <c r="S92" s="73"/>
      <c r="T92" s="73"/>
      <c r="U92" s="73"/>
      <c r="V92" s="73"/>
      <c r="W92" s="73"/>
      <c r="X92" s="74"/>
      <c r="Y92" s="74"/>
      <c r="Z92" s="74"/>
      <c r="AA92" s="74"/>
      <c r="AB92" s="74"/>
      <c r="AC92" s="83"/>
      <c r="AD92" s="74"/>
      <c r="AE92" s="74"/>
      <c r="AF92" s="84"/>
    </row>
    <row r="93" spans="1:32" ht="31.5" customHeight="1">
      <c r="A93" s="40" t="s">
        <v>28</v>
      </c>
      <c r="B93" s="59"/>
      <c r="C93" s="59"/>
      <c r="D93" s="59"/>
      <c r="E93" s="59"/>
      <c r="F93" s="60"/>
      <c r="G93" s="59">
        <f>SUM(G94,G105)</f>
        <v>10</v>
      </c>
      <c r="H93" s="41"/>
      <c r="I93" s="59"/>
      <c r="J93" s="59"/>
      <c r="K93" s="59"/>
      <c r="L93" s="59"/>
      <c r="M93" s="59"/>
      <c r="N93" s="59"/>
      <c r="O93" s="59"/>
      <c r="P93" s="59"/>
      <c r="Q93" s="59">
        <f>SUM(Q94,Q105)</f>
        <v>348.6</v>
      </c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41"/>
      <c r="AD93" s="59"/>
      <c r="AE93" s="59"/>
      <c r="AF93" s="41"/>
    </row>
    <row r="94" spans="1:32" ht="48.75" customHeight="1">
      <c r="A94" s="43" t="s">
        <v>29</v>
      </c>
      <c r="B94" s="44"/>
      <c r="C94" s="44"/>
      <c r="D94" s="44"/>
      <c r="E94" s="44"/>
      <c r="F94" s="45"/>
      <c r="G94" s="44">
        <f>SUM(G95:G104)</f>
        <v>10</v>
      </c>
      <c r="H94" s="50"/>
      <c r="I94" s="44"/>
      <c r="J94" s="44"/>
      <c r="K94" s="44"/>
      <c r="L94" s="44"/>
      <c r="M94" s="44"/>
      <c r="N94" s="44"/>
      <c r="O94" s="44"/>
      <c r="P94" s="44"/>
      <c r="Q94" s="44">
        <f>SUM(Q95:Q104)</f>
        <v>348.6</v>
      </c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50"/>
      <c r="AD94" s="44"/>
      <c r="AE94" s="44"/>
      <c r="AF94" s="50"/>
    </row>
    <row r="95" spans="1:32" ht="60" customHeight="1">
      <c r="A95" s="47">
        <v>68</v>
      </c>
      <c r="B95" s="47" t="s">
        <v>398</v>
      </c>
      <c r="C95" s="47" t="s">
        <v>399</v>
      </c>
      <c r="D95" s="47">
        <v>2024</v>
      </c>
      <c r="E95" s="47" t="s">
        <v>131</v>
      </c>
      <c r="F95" s="48" t="s">
        <v>400</v>
      </c>
      <c r="G95" s="47">
        <v>1</v>
      </c>
      <c r="H95" s="47" t="s">
        <v>153</v>
      </c>
      <c r="I95" s="47" t="s">
        <v>163</v>
      </c>
      <c r="J95" s="47" t="s">
        <v>135</v>
      </c>
      <c r="K95" s="47" t="s">
        <v>135</v>
      </c>
      <c r="L95" s="47" t="s">
        <v>135</v>
      </c>
      <c r="M95" s="47">
        <v>30</v>
      </c>
      <c r="N95" s="47">
        <v>120</v>
      </c>
      <c r="O95" s="47">
        <v>101</v>
      </c>
      <c r="P95" s="47">
        <v>384</v>
      </c>
      <c r="Q95" s="47">
        <v>6.4</v>
      </c>
      <c r="R95" s="47"/>
      <c r="S95" s="47"/>
      <c r="T95" s="47"/>
      <c r="U95" s="47"/>
      <c r="V95" s="47"/>
      <c r="W95" s="47"/>
      <c r="X95" s="47" t="s">
        <v>136</v>
      </c>
      <c r="Y95" s="47" t="s">
        <v>135</v>
      </c>
      <c r="Z95" s="47" t="s">
        <v>135</v>
      </c>
      <c r="AA95" s="47" t="s">
        <v>135</v>
      </c>
      <c r="AB95" s="47" t="s">
        <v>163</v>
      </c>
      <c r="AC95" s="47" t="s">
        <v>137</v>
      </c>
      <c r="AD95" s="47" t="s">
        <v>164</v>
      </c>
      <c r="AE95" s="47">
        <v>3983234</v>
      </c>
      <c r="AF95" s="47" t="s">
        <v>144</v>
      </c>
    </row>
    <row r="96" spans="1:32" ht="60" customHeight="1">
      <c r="A96" s="47">
        <v>69</v>
      </c>
      <c r="B96" s="47" t="s">
        <v>401</v>
      </c>
      <c r="C96" s="47" t="s">
        <v>402</v>
      </c>
      <c r="D96" s="47">
        <v>2024</v>
      </c>
      <c r="E96" s="47" t="s">
        <v>131</v>
      </c>
      <c r="F96" s="48" t="s">
        <v>403</v>
      </c>
      <c r="G96" s="47">
        <v>1</v>
      </c>
      <c r="H96" s="47" t="s">
        <v>153</v>
      </c>
      <c r="I96" s="47" t="s">
        <v>255</v>
      </c>
      <c r="J96" s="47" t="s">
        <v>136</v>
      </c>
      <c r="K96" s="47" t="s">
        <v>135</v>
      </c>
      <c r="L96" s="47" t="s">
        <v>135</v>
      </c>
      <c r="M96" s="47">
        <v>340</v>
      </c>
      <c r="N96" s="47">
        <v>1190</v>
      </c>
      <c r="O96" s="47">
        <v>340</v>
      </c>
      <c r="P96" s="47">
        <v>1190</v>
      </c>
      <c r="Q96" s="47">
        <v>49.6</v>
      </c>
      <c r="R96" s="47"/>
      <c r="S96" s="47"/>
      <c r="T96" s="47"/>
      <c r="U96" s="47"/>
      <c r="V96" s="47"/>
      <c r="W96" s="47"/>
      <c r="X96" s="47" t="s">
        <v>136</v>
      </c>
      <c r="Y96" s="47" t="s">
        <v>135</v>
      </c>
      <c r="Z96" s="47" t="s">
        <v>135</v>
      </c>
      <c r="AA96" s="47" t="s">
        <v>135</v>
      </c>
      <c r="AB96" s="47" t="s">
        <v>255</v>
      </c>
      <c r="AC96" s="47" t="s">
        <v>137</v>
      </c>
      <c r="AD96" s="47" t="s">
        <v>256</v>
      </c>
      <c r="AE96" s="47">
        <v>3983234</v>
      </c>
      <c r="AF96" s="47" t="s">
        <v>144</v>
      </c>
    </row>
    <row r="97" spans="1:32" ht="60" customHeight="1">
      <c r="A97" s="47">
        <v>70</v>
      </c>
      <c r="B97" s="47" t="s">
        <v>404</v>
      </c>
      <c r="C97" s="47" t="s">
        <v>405</v>
      </c>
      <c r="D97" s="47">
        <v>2024</v>
      </c>
      <c r="E97" s="47" t="s">
        <v>131</v>
      </c>
      <c r="F97" s="48" t="s">
        <v>406</v>
      </c>
      <c r="G97" s="47">
        <v>1</v>
      </c>
      <c r="H97" s="47" t="s">
        <v>153</v>
      </c>
      <c r="I97" s="47" t="s">
        <v>255</v>
      </c>
      <c r="J97" s="47" t="s">
        <v>136</v>
      </c>
      <c r="K97" s="47" t="s">
        <v>135</v>
      </c>
      <c r="L97" s="47" t="s">
        <v>135</v>
      </c>
      <c r="M97" s="47">
        <v>235</v>
      </c>
      <c r="N97" s="47">
        <v>809</v>
      </c>
      <c r="O97" s="47">
        <v>235</v>
      </c>
      <c r="P97" s="47">
        <v>809</v>
      </c>
      <c r="Q97" s="47">
        <v>5.6</v>
      </c>
      <c r="R97" s="47"/>
      <c r="S97" s="47"/>
      <c r="T97" s="47"/>
      <c r="U97" s="47"/>
      <c r="V97" s="47"/>
      <c r="W97" s="47"/>
      <c r="X97" s="47" t="s">
        <v>136</v>
      </c>
      <c r="Y97" s="47" t="s">
        <v>135</v>
      </c>
      <c r="Z97" s="47" t="s">
        <v>135</v>
      </c>
      <c r="AA97" s="47" t="s">
        <v>135</v>
      </c>
      <c r="AB97" s="47" t="s">
        <v>255</v>
      </c>
      <c r="AC97" s="47" t="s">
        <v>137</v>
      </c>
      <c r="AD97" s="47" t="s">
        <v>256</v>
      </c>
      <c r="AE97" s="47">
        <v>3983234</v>
      </c>
      <c r="AF97" s="47" t="s">
        <v>144</v>
      </c>
    </row>
    <row r="98" spans="1:32" ht="60" customHeight="1">
      <c r="A98" s="47">
        <v>71</v>
      </c>
      <c r="B98" s="47" t="s">
        <v>407</v>
      </c>
      <c r="C98" s="47" t="s">
        <v>408</v>
      </c>
      <c r="D98" s="47">
        <v>2024</v>
      </c>
      <c r="E98" s="47" t="s">
        <v>131</v>
      </c>
      <c r="F98" s="48" t="s">
        <v>406</v>
      </c>
      <c r="G98" s="47">
        <v>1</v>
      </c>
      <c r="H98" s="47" t="s">
        <v>153</v>
      </c>
      <c r="I98" s="47" t="s">
        <v>255</v>
      </c>
      <c r="J98" s="47" t="s">
        <v>136</v>
      </c>
      <c r="K98" s="47" t="s">
        <v>135</v>
      </c>
      <c r="L98" s="47" t="s">
        <v>135</v>
      </c>
      <c r="M98" s="47">
        <v>235</v>
      </c>
      <c r="N98" s="47">
        <v>809</v>
      </c>
      <c r="O98" s="47">
        <v>235</v>
      </c>
      <c r="P98" s="47">
        <v>809</v>
      </c>
      <c r="Q98" s="47">
        <v>12</v>
      </c>
      <c r="R98" s="47"/>
      <c r="S98" s="47"/>
      <c r="T98" s="47"/>
      <c r="U98" s="47"/>
      <c r="V98" s="47"/>
      <c r="W98" s="47"/>
      <c r="X98" s="47" t="s">
        <v>136</v>
      </c>
      <c r="Y98" s="47" t="s">
        <v>135</v>
      </c>
      <c r="Z98" s="47" t="s">
        <v>135</v>
      </c>
      <c r="AA98" s="47" t="s">
        <v>135</v>
      </c>
      <c r="AB98" s="47" t="s">
        <v>255</v>
      </c>
      <c r="AC98" s="47" t="s">
        <v>137</v>
      </c>
      <c r="AD98" s="47" t="s">
        <v>256</v>
      </c>
      <c r="AE98" s="47">
        <v>3983234</v>
      </c>
      <c r="AF98" s="47" t="s">
        <v>144</v>
      </c>
    </row>
    <row r="99" spans="1:32" ht="60" customHeight="1">
      <c r="A99" s="47">
        <v>72</v>
      </c>
      <c r="B99" s="47" t="s">
        <v>409</v>
      </c>
      <c r="C99" s="47" t="s">
        <v>410</v>
      </c>
      <c r="D99" s="47">
        <v>2024</v>
      </c>
      <c r="E99" s="47" t="s">
        <v>131</v>
      </c>
      <c r="F99" s="48" t="s">
        <v>411</v>
      </c>
      <c r="G99" s="47">
        <v>1</v>
      </c>
      <c r="H99" s="47" t="s">
        <v>153</v>
      </c>
      <c r="I99" s="47" t="s">
        <v>169</v>
      </c>
      <c r="J99" s="47" t="s">
        <v>135</v>
      </c>
      <c r="K99" s="47" t="s">
        <v>135</v>
      </c>
      <c r="L99" s="47" t="s">
        <v>135</v>
      </c>
      <c r="M99" s="47"/>
      <c r="N99" s="47"/>
      <c r="O99" s="47">
        <v>365</v>
      </c>
      <c r="P99" s="47">
        <v>1236</v>
      </c>
      <c r="Q99" s="47">
        <v>32</v>
      </c>
      <c r="R99" s="47"/>
      <c r="S99" s="47"/>
      <c r="T99" s="47"/>
      <c r="U99" s="47"/>
      <c r="V99" s="47"/>
      <c r="W99" s="47"/>
      <c r="X99" s="47" t="s">
        <v>136</v>
      </c>
      <c r="Y99" s="47" t="s">
        <v>135</v>
      </c>
      <c r="Z99" s="47" t="s">
        <v>135</v>
      </c>
      <c r="AA99" s="47" t="s">
        <v>135</v>
      </c>
      <c r="AB99" s="47" t="s">
        <v>169</v>
      </c>
      <c r="AC99" s="47" t="s">
        <v>137</v>
      </c>
      <c r="AD99" s="47" t="s">
        <v>170</v>
      </c>
      <c r="AE99" s="47">
        <v>3983234</v>
      </c>
      <c r="AF99" s="47" t="s">
        <v>144</v>
      </c>
    </row>
    <row r="100" spans="1:32" ht="84">
      <c r="A100" s="47">
        <v>73</v>
      </c>
      <c r="B100" s="47" t="s">
        <v>412</v>
      </c>
      <c r="C100" s="47" t="s">
        <v>413</v>
      </c>
      <c r="D100" s="47">
        <v>2024</v>
      </c>
      <c r="E100" s="47" t="s">
        <v>167</v>
      </c>
      <c r="F100" s="48" t="s">
        <v>414</v>
      </c>
      <c r="G100" s="47">
        <v>1</v>
      </c>
      <c r="H100" s="47" t="s">
        <v>153</v>
      </c>
      <c r="I100" s="47" t="s">
        <v>169</v>
      </c>
      <c r="J100" s="47" t="s">
        <v>135</v>
      </c>
      <c r="K100" s="47" t="s">
        <v>135</v>
      </c>
      <c r="L100" s="47" t="s">
        <v>135</v>
      </c>
      <c r="M100" s="47">
        <v>60</v>
      </c>
      <c r="N100" s="47">
        <v>190</v>
      </c>
      <c r="O100" s="47">
        <v>956</v>
      </c>
      <c r="P100" s="47">
        <v>3448</v>
      </c>
      <c r="Q100" s="47">
        <v>98</v>
      </c>
      <c r="R100" s="47"/>
      <c r="S100" s="47"/>
      <c r="T100" s="47"/>
      <c r="U100" s="47"/>
      <c r="V100" s="47"/>
      <c r="W100" s="47"/>
      <c r="X100" s="47" t="s">
        <v>136</v>
      </c>
      <c r="Y100" s="47" t="s">
        <v>135</v>
      </c>
      <c r="Z100" s="47" t="s">
        <v>135</v>
      </c>
      <c r="AA100" s="47" t="s">
        <v>135</v>
      </c>
      <c r="AB100" s="47" t="s">
        <v>169</v>
      </c>
      <c r="AC100" s="47" t="s">
        <v>137</v>
      </c>
      <c r="AD100" s="47" t="s">
        <v>170</v>
      </c>
      <c r="AE100" s="47">
        <v>3983234</v>
      </c>
      <c r="AF100" s="47" t="s">
        <v>144</v>
      </c>
    </row>
    <row r="101" spans="1:32" ht="84.75" customHeight="1">
      <c r="A101" s="47">
        <v>74</v>
      </c>
      <c r="B101" s="47" t="s">
        <v>415</v>
      </c>
      <c r="C101" s="47" t="s">
        <v>416</v>
      </c>
      <c r="D101" s="47">
        <v>2024</v>
      </c>
      <c r="E101" s="47" t="s">
        <v>131</v>
      </c>
      <c r="F101" s="48" t="s">
        <v>182</v>
      </c>
      <c r="G101" s="47">
        <v>1</v>
      </c>
      <c r="H101" s="47" t="s">
        <v>177</v>
      </c>
      <c r="I101" s="47" t="s">
        <v>183</v>
      </c>
      <c r="J101" s="47" t="s">
        <v>135</v>
      </c>
      <c r="K101" s="47" t="s">
        <v>135</v>
      </c>
      <c r="L101" s="47" t="s">
        <v>135</v>
      </c>
      <c r="M101" s="47">
        <v>90</v>
      </c>
      <c r="N101" s="47">
        <v>253</v>
      </c>
      <c r="O101" s="47">
        <v>265</v>
      </c>
      <c r="P101" s="47">
        <v>867</v>
      </c>
      <c r="Q101" s="47">
        <v>50</v>
      </c>
      <c r="R101" s="47"/>
      <c r="S101" s="47"/>
      <c r="T101" s="47"/>
      <c r="U101" s="47"/>
      <c r="V101" s="47"/>
      <c r="W101" s="47"/>
      <c r="X101" s="47" t="s">
        <v>136</v>
      </c>
      <c r="Y101" s="47" t="s">
        <v>135</v>
      </c>
      <c r="Z101" s="47" t="s">
        <v>135</v>
      </c>
      <c r="AA101" s="47" t="s">
        <v>135</v>
      </c>
      <c r="AB101" s="47" t="s">
        <v>183</v>
      </c>
      <c r="AC101" s="47" t="s">
        <v>137</v>
      </c>
      <c r="AD101" s="47" t="s">
        <v>184</v>
      </c>
      <c r="AE101" s="47">
        <v>3972323</v>
      </c>
      <c r="AF101" s="47" t="s">
        <v>144</v>
      </c>
    </row>
    <row r="102" spans="1:32" ht="57.75" customHeight="1">
      <c r="A102" s="47">
        <v>75</v>
      </c>
      <c r="B102" s="47" t="s">
        <v>417</v>
      </c>
      <c r="C102" s="47" t="s">
        <v>418</v>
      </c>
      <c r="D102" s="47">
        <v>2024</v>
      </c>
      <c r="E102" s="47" t="s">
        <v>131</v>
      </c>
      <c r="F102" s="48" t="s">
        <v>202</v>
      </c>
      <c r="G102" s="47">
        <v>1</v>
      </c>
      <c r="H102" s="47" t="s">
        <v>203</v>
      </c>
      <c r="I102" s="47" t="s">
        <v>204</v>
      </c>
      <c r="J102" s="47" t="s">
        <v>135</v>
      </c>
      <c r="K102" s="47" t="s">
        <v>135</v>
      </c>
      <c r="L102" s="47" t="s">
        <v>135</v>
      </c>
      <c r="M102" s="47">
        <v>144</v>
      </c>
      <c r="N102" s="47">
        <v>497</v>
      </c>
      <c r="O102" s="47">
        <v>1215</v>
      </c>
      <c r="P102" s="47">
        <v>5101</v>
      </c>
      <c r="Q102" s="47">
        <v>50</v>
      </c>
      <c r="R102" s="47"/>
      <c r="S102" s="47"/>
      <c r="T102" s="47"/>
      <c r="U102" s="47"/>
      <c r="V102" s="47"/>
      <c r="W102" s="47"/>
      <c r="X102" s="47" t="s">
        <v>136</v>
      </c>
      <c r="Y102" s="47" t="s">
        <v>135</v>
      </c>
      <c r="Z102" s="47" t="s">
        <v>135</v>
      </c>
      <c r="AA102" s="47" t="s">
        <v>135</v>
      </c>
      <c r="AB102" s="47" t="s">
        <v>204</v>
      </c>
      <c r="AC102" s="47" t="s">
        <v>137</v>
      </c>
      <c r="AD102" s="47" t="s">
        <v>205</v>
      </c>
      <c r="AE102" s="47">
        <v>3912415</v>
      </c>
      <c r="AF102" s="47" t="s">
        <v>144</v>
      </c>
    </row>
    <row r="103" spans="1:32" ht="87.75" customHeight="1">
      <c r="A103" s="47">
        <v>76</v>
      </c>
      <c r="B103" s="47" t="s">
        <v>419</v>
      </c>
      <c r="C103" s="47" t="s">
        <v>420</v>
      </c>
      <c r="D103" s="47">
        <v>2024</v>
      </c>
      <c r="E103" s="47" t="s">
        <v>131</v>
      </c>
      <c r="F103" s="48" t="s">
        <v>421</v>
      </c>
      <c r="G103" s="47">
        <v>1</v>
      </c>
      <c r="H103" s="47" t="s">
        <v>203</v>
      </c>
      <c r="I103" s="47" t="s">
        <v>237</v>
      </c>
      <c r="J103" s="47" t="s">
        <v>135</v>
      </c>
      <c r="K103" s="47" t="s">
        <v>135</v>
      </c>
      <c r="L103" s="47" t="s">
        <v>135</v>
      </c>
      <c r="M103" s="47">
        <v>25</v>
      </c>
      <c r="N103" s="47">
        <v>83</v>
      </c>
      <c r="O103" s="47">
        <v>179</v>
      </c>
      <c r="P103" s="47">
        <v>608</v>
      </c>
      <c r="Q103" s="47">
        <v>30</v>
      </c>
      <c r="R103" s="47"/>
      <c r="S103" s="47"/>
      <c r="T103" s="47"/>
      <c r="U103" s="47"/>
      <c r="V103" s="47"/>
      <c r="W103" s="47"/>
      <c r="X103" s="47" t="s">
        <v>136</v>
      </c>
      <c r="Y103" s="47" t="s">
        <v>135</v>
      </c>
      <c r="Z103" s="47" t="s">
        <v>135</v>
      </c>
      <c r="AA103" s="47" t="s">
        <v>135</v>
      </c>
      <c r="AB103" s="47" t="s">
        <v>237</v>
      </c>
      <c r="AC103" s="47" t="s">
        <v>137</v>
      </c>
      <c r="AD103" s="47" t="s">
        <v>238</v>
      </c>
      <c r="AE103" s="47">
        <v>3912415</v>
      </c>
      <c r="AF103" s="47" t="s">
        <v>144</v>
      </c>
    </row>
    <row r="104" spans="1:32" s="4" customFormat="1" ht="81" customHeight="1">
      <c r="A104" s="47">
        <v>77</v>
      </c>
      <c r="B104" s="47" t="s">
        <v>422</v>
      </c>
      <c r="C104" s="47" t="s">
        <v>423</v>
      </c>
      <c r="D104" s="47">
        <v>2024</v>
      </c>
      <c r="E104" s="47" t="s">
        <v>131</v>
      </c>
      <c r="F104" s="48" t="s">
        <v>424</v>
      </c>
      <c r="G104" s="49">
        <v>1</v>
      </c>
      <c r="H104" s="23" t="s">
        <v>192</v>
      </c>
      <c r="I104" s="49" t="s">
        <v>242</v>
      </c>
      <c r="J104" s="47" t="s">
        <v>135</v>
      </c>
      <c r="K104" s="47" t="s">
        <v>135</v>
      </c>
      <c r="L104" s="47" t="s">
        <v>135</v>
      </c>
      <c r="M104" s="49"/>
      <c r="N104" s="49"/>
      <c r="O104" s="49">
        <v>829</v>
      </c>
      <c r="P104" s="49">
        <v>3650</v>
      </c>
      <c r="Q104" s="49">
        <v>15</v>
      </c>
      <c r="R104" s="49"/>
      <c r="S104" s="49"/>
      <c r="T104" s="49"/>
      <c r="U104" s="49"/>
      <c r="V104" s="49"/>
      <c r="W104" s="49"/>
      <c r="X104" s="47" t="s">
        <v>136</v>
      </c>
      <c r="Y104" s="47" t="s">
        <v>135</v>
      </c>
      <c r="Z104" s="47" t="s">
        <v>135</v>
      </c>
      <c r="AA104" s="47" t="s">
        <v>135</v>
      </c>
      <c r="AB104" s="49" t="s">
        <v>242</v>
      </c>
      <c r="AC104" s="47" t="s">
        <v>137</v>
      </c>
      <c r="AD104" s="49" t="s">
        <v>243</v>
      </c>
      <c r="AE104" s="49">
        <v>3822069</v>
      </c>
      <c r="AF104" s="47" t="s">
        <v>144</v>
      </c>
    </row>
    <row r="105" spans="1:32" ht="14.25">
      <c r="A105" s="43" t="s">
        <v>30</v>
      </c>
      <c r="B105" s="44"/>
      <c r="C105" s="44"/>
      <c r="D105" s="44"/>
      <c r="E105" s="44"/>
      <c r="F105" s="45"/>
      <c r="G105" s="44"/>
      <c r="H105" s="50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50"/>
      <c r="AD105" s="44"/>
      <c r="AE105" s="44"/>
      <c r="AF105" s="50"/>
    </row>
    <row r="106" spans="1:32" ht="14.25">
      <c r="A106" s="51"/>
      <c r="B106" s="51">
        <v>1</v>
      </c>
      <c r="C106" s="74"/>
      <c r="D106" s="74"/>
      <c r="E106" s="73"/>
      <c r="F106" s="85"/>
      <c r="G106" s="74"/>
      <c r="H106" s="83"/>
      <c r="I106" s="74"/>
      <c r="J106" s="74"/>
      <c r="K106" s="74"/>
      <c r="L106" s="74"/>
      <c r="M106" s="73"/>
      <c r="N106" s="73"/>
      <c r="O106" s="73"/>
      <c r="P106" s="73"/>
      <c r="Q106" s="74"/>
      <c r="R106" s="73"/>
      <c r="S106" s="73"/>
      <c r="T106" s="73"/>
      <c r="U106" s="73"/>
      <c r="V106" s="73"/>
      <c r="W106" s="73"/>
      <c r="X106" s="74"/>
      <c r="Y106" s="74"/>
      <c r="Z106" s="74"/>
      <c r="AA106" s="74"/>
      <c r="AB106" s="74"/>
      <c r="AC106" s="83"/>
      <c r="AD106" s="74"/>
      <c r="AE106" s="74"/>
      <c r="AF106" s="84"/>
    </row>
    <row r="107" spans="1:32" ht="24">
      <c r="A107" s="40" t="s">
        <v>31</v>
      </c>
      <c r="B107" s="59"/>
      <c r="C107" s="59"/>
      <c r="D107" s="59"/>
      <c r="E107" s="59"/>
      <c r="F107" s="60"/>
      <c r="G107" s="59"/>
      <c r="H107" s="41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41"/>
      <c r="AD107" s="59"/>
      <c r="AE107" s="59"/>
      <c r="AF107" s="41"/>
    </row>
    <row r="108" spans="1:32" ht="14.25">
      <c r="A108" s="43" t="s">
        <v>32</v>
      </c>
      <c r="B108" s="44"/>
      <c r="C108" s="44"/>
      <c r="D108" s="44"/>
      <c r="E108" s="44"/>
      <c r="F108" s="45"/>
      <c r="G108" s="44"/>
      <c r="H108" s="50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50"/>
      <c r="AD108" s="44"/>
      <c r="AE108" s="44"/>
      <c r="AF108" s="50"/>
    </row>
    <row r="109" spans="1:32" ht="14.25">
      <c r="A109" s="51"/>
      <c r="B109" s="51">
        <v>1</v>
      </c>
      <c r="C109" s="74"/>
      <c r="D109" s="74"/>
      <c r="E109" s="73"/>
      <c r="F109" s="85"/>
      <c r="G109" s="74"/>
      <c r="H109" s="83"/>
      <c r="I109" s="74"/>
      <c r="J109" s="74"/>
      <c r="K109" s="74"/>
      <c r="L109" s="74"/>
      <c r="M109" s="73"/>
      <c r="N109" s="73"/>
      <c r="O109" s="73"/>
      <c r="P109" s="73"/>
      <c r="Q109" s="74"/>
      <c r="R109" s="73"/>
      <c r="S109" s="73"/>
      <c r="T109" s="73"/>
      <c r="U109" s="73"/>
      <c r="V109" s="73"/>
      <c r="W109" s="73"/>
      <c r="X109" s="74"/>
      <c r="Y109" s="74"/>
      <c r="Z109" s="74"/>
      <c r="AA109" s="74"/>
      <c r="AB109" s="74"/>
      <c r="AC109" s="83"/>
      <c r="AD109" s="74"/>
      <c r="AE109" s="74"/>
      <c r="AF109" s="84"/>
    </row>
    <row r="110" spans="1:32" ht="14.25">
      <c r="A110" s="43" t="s">
        <v>33</v>
      </c>
      <c r="B110" s="44"/>
      <c r="C110" s="44"/>
      <c r="D110" s="44"/>
      <c r="E110" s="44"/>
      <c r="F110" s="45"/>
      <c r="G110" s="44"/>
      <c r="H110" s="50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50"/>
      <c r="AD110" s="44"/>
      <c r="AE110" s="44"/>
      <c r="AF110" s="50"/>
    </row>
    <row r="111" spans="1:32" ht="14.25">
      <c r="A111" s="51"/>
      <c r="B111" s="51">
        <v>1</v>
      </c>
      <c r="C111" s="74"/>
      <c r="D111" s="74"/>
      <c r="E111" s="73"/>
      <c r="F111" s="85"/>
      <c r="G111" s="74"/>
      <c r="H111" s="83"/>
      <c r="I111" s="74"/>
      <c r="J111" s="74"/>
      <c r="K111" s="74"/>
      <c r="L111" s="74"/>
      <c r="M111" s="73"/>
      <c r="N111" s="73"/>
      <c r="O111" s="73"/>
      <c r="P111" s="73"/>
      <c r="Q111" s="74"/>
      <c r="R111" s="73"/>
      <c r="S111" s="73"/>
      <c r="T111" s="73"/>
      <c r="U111" s="73"/>
      <c r="V111" s="73"/>
      <c r="W111" s="73"/>
      <c r="X111" s="74"/>
      <c r="Y111" s="74"/>
      <c r="Z111" s="74"/>
      <c r="AA111" s="74"/>
      <c r="AB111" s="74"/>
      <c r="AC111" s="83"/>
      <c r="AD111" s="74"/>
      <c r="AE111" s="74"/>
      <c r="AF111" s="84"/>
    </row>
    <row r="112" spans="1:32" ht="14.25">
      <c r="A112" s="43" t="s">
        <v>34</v>
      </c>
      <c r="B112" s="44"/>
      <c r="C112" s="44"/>
      <c r="D112" s="44"/>
      <c r="E112" s="44"/>
      <c r="F112" s="45"/>
      <c r="G112" s="44"/>
      <c r="H112" s="50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50"/>
      <c r="AD112" s="44"/>
      <c r="AE112" s="44"/>
      <c r="AF112" s="50"/>
    </row>
    <row r="113" spans="1:32" ht="14.25">
      <c r="A113" s="51"/>
      <c r="B113" s="51">
        <v>1</v>
      </c>
      <c r="C113" s="74"/>
      <c r="D113" s="74"/>
      <c r="E113" s="73"/>
      <c r="F113" s="85"/>
      <c r="G113" s="74"/>
      <c r="H113" s="83"/>
      <c r="I113" s="74"/>
      <c r="J113" s="74"/>
      <c r="K113" s="74"/>
      <c r="L113" s="74"/>
      <c r="M113" s="73"/>
      <c r="N113" s="73"/>
      <c r="O113" s="73"/>
      <c r="P113" s="73"/>
      <c r="Q113" s="74"/>
      <c r="R113" s="73"/>
      <c r="S113" s="73"/>
      <c r="T113" s="73"/>
      <c r="U113" s="73"/>
      <c r="V113" s="73"/>
      <c r="W113" s="73"/>
      <c r="X113" s="74"/>
      <c r="Y113" s="74"/>
      <c r="Z113" s="74"/>
      <c r="AA113" s="74"/>
      <c r="AB113" s="74"/>
      <c r="AC113" s="83"/>
      <c r="AD113" s="74"/>
      <c r="AE113" s="74"/>
      <c r="AF113" s="84"/>
    </row>
    <row r="114" spans="1:32" ht="24">
      <c r="A114" s="43" t="s">
        <v>35</v>
      </c>
      <c r="B114" s="44"/>
      <c r="C114" s="44"/>
      <c r="D114" s="44"/>
      <c r="E114" s="44"/>
      <c r="F114" s="45"/>
      <c r="G114" s="44"/>
      <c r="H114" s="50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50"/>
      <c r="AD114" s="44"/>
      <c r="AE114" s="44"/>
      <c r="AF114" s="50"/>
    </row>
    <row r="115" spans="1:32" ht="14.25">
      <c r="A115" s="51"/>
      <c r="B115" s="51">
        <v>1</v>
      </c>
      <c r="C115" s="74"/>
      <c r="D115" s="74"/>
      <c r="E115" s="73"/>
      <c r="F115" s="85"/>
      <c r="G115" s="74"/>
      <c r="H115" s="83"/>
      <c r="I115" s="74"/>
      <c r="J115" s="74"/>
      <c r="K115" s="74"/>
      <c r="L115" s="74"/>
      <c r="M115" s="73"/>
      <c r="N115" s="73"/>
      <c r="O115" s="73"/>
      <c r="P115" s="73"/>
      <c r="Q115" s="74"/>
      <c r="R115" s="73"/>
      <c r="S115" s="73"/>
      <c r="T115" s="73"/>
      <c r="U115" s="73"/>
      <c r="V115" s="73"/>
      <c r="W115" s="73"/>
      <c r="X115" s="74"/>
      <c r="Y115" s="74"/>
      <c r="Z115" s="74"/>
      <c r="AA115" s="74"/>
      <c r="AB115" s="74"/>
      <c r="AC115" s="83"/>
      <c r="AD115" s="74"/>
      <c r="AE115" s="74"/>
      <c r="AF115" s="84"/>
    </row>
    <row r="116" spans="1:32" ht="24">
      <c r="A116" s="40" t="s">
        <v>36</v>
      </c>
      <c r="B116" s="59"/>
      <c r="C116" s="59"/>
      <c r="D116" s="59"/>
      <c r="E116" s="59"/>
      <c r="F116" s="60"/>
      <c r="G116" s="59">
        <f>SUM(G117,G119,G121,G124,G126)</f>
        <v>1</v>
      </c>
      <c r="H116" s="41"/>
      <c r="I116" s="59"/>
      <c r="J116" s="59"/>
      <c r="K116" s="59"/>
      <c r="L116" s="59"/>
      <c r="M116" s="59"/>
      <c r="N116" s="59"/>
      <c r="O116" s="59"/>
      <c r="P116" s="59"/>
      <c r="Q116" s="59">
        <f>SUM(Q126,Q124,Q121,Q119,Q117)</f>
        <v>200</v>
      </c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41"/>
      <c r="AD116" s="59"/>
      <c r="AE116" s="59"/>
      <c r="AF116" s="41"/>
    </row>
    <row r="117" spans="1:32" ht="14.25">
      <c r="A117" s="43" t="s">
        <v>37</v>
      </c>
      <c r="B117" s="44"/>
      <c r="C117" s="44"/>
      <c r="D117" s="44"/>
      <c r="E117" s="44"/>
      <c r="F117" s="45"/>
      <c r="G117" s="44">
        <f>SUM(G118)</f>
        <v>1</v>
      </c>
      <c r="H117" s="50"/>
      <c r="I117" s="44"/>
      <c r="J117" s="44"/>
      <c r="K117" s="44"/>
      <c r="L117" s="44"/>
      <c r="M117" s="44"/>
      <c r="N117" s="44"/>
      <c r="O117" s="44"/>
      <c r="P117" s="44"/>
      <c r="Q117" s="44">
        <f>SUM(Q118)</f>
        <v>200</v>
      </c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50"/>
      <c r="AD117" s="44"/>
      <c r="AE117" s="44"/>
      <c r="AF117" s="50"/>
    </row>
    <row r="118" spans="1:32" s="7" customFormat="1" ht="69" customHeight="1">
      <c r="A118" s="47">
        <v>78</v>
      </c>
      <c r="B118" s="47" t="s">
        <v>425</v>
      </c>
      <c r="C118" s="47" t="s">
        <v>426</v>
      </c>
      <c r="D118" s="47">
        <v>2024</v>
      </c>
      <c r="E118" s="47" t="s">
        <v>427</v>
      </c>
      <c r="F118" s="48" t="s">
        <v>428</v>
      </c>
      <c r="G118" s="47">
        <v>1</v>
      </c>
      <c r="H118" s="47" t="s">
        <v>429</v>
      </c>
      <c r="I118" s="47" t="s">
        <v>430</v>
      </c>
      <c r="J118" s="47" t="s">
        <v>135</v>
      </c>
      <c r="K118" s="47" t="s">
        <v>135</v>
      </c>
      <c r="L118" s="47" t="s">
        <v>135</v>
      </c>
      <c r="M118" s="47">
        <v>750</v>
      </c>
      <c r="N118" s="47">
        <v>750</v>
      </c>
      <c r="O118" s="47">
        <v>750</v>
      </c>
      <c r="P118" s="47">
        <v>750</v>
      </c>
      <c r="Q118" s="47">
        <v>200</v>
      </c>
      <c r="R118" s="47"/>
      <c r="S118" s="47"/>
      <c r="T118" s="47"/>
      <c r="U118" s="47"/>
      <c r="V118" s="47"/>
      <c r="W118" s="47"/>
      <c r="X118" s="47" t="s">
        <v>136</v>
      </c>
      <c r="Y118" s="47" t="s">
        <v>135</v>
      </c>
      <c r="Z118" s="47" t="s">
        <v>135</v>
      </c>
      <c r="AA118" s="47" t="s">
        <v>135</v>
      </c>
      <c r="AB118" s="47" t="s">
        <v>431</v>
      </c>
      <c r="AC118" s="47" t="s">
        <v>431</v>
      </c>
      <c r="AD118" s="47" t="s">
        <v>432</v>
      </c>
      <c r="AE118" s="47">
        <v>3822488</v>
      </c>
      <c r="AF118" s="47" t="s">
        <v>433</v>
      </c>
    </row>
    <row r="119" spans="1:32" ht="24">
      <c r="A119" s="43" t="s">
        <v>38</v>
      </c>
      <c r="B119" s="44"/>
      <c r="C119" s="44"/>
      <c r="D119" s="44"/>
      <c r="E119" s="44"/>
      <c r="F119" s="45"/>
      <c r="G119" s="44"/>
      <c r="H119" s="50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50"/>
      <c r="AD119" s="44"/>
      <c r="AE119" s="44"/>
      <c r="AF119" s="50"/>
    </row>
    <row r="120" spans="1:32" ht="14.25">
      <c r="A120" s="51"/>
      <c r="B120" s="51">
        <v>1</v>
      </c>
      <c r="C120" s="74"/>
      <c r="D120" s="74"/>
      <c r="E120" s="73"/>
      <c r="F120" s="85"/>
      <c r="G120" s="74"/>
      <c r="H120" s="83"/>
      <c r="I120" s="74"/>
      <c r="J120" s="74"/>
      <c r="K120" s="74"/>
      <c r="L120" s="74"/>
      <c r="M120" s="73"/>
      <c r="N120" s="73"/>
      <c r="O120" s="73"/>
      <c r="P120" s="73"/>
      <c r="Q120" s="74"/>
      <c r="R120" s="73"/>
      <c r="S120" s="73"/>
      <c r="T120" s="73"/>
      <c r="U120" s="73"/>
      <c r="V120" s="73"/>
      <c r="W120" s="73"/>
      <c r="X120" s="74"/>
      <c r="Y120" s="74"/>
      <c r="Z120" s="74"/>
      <c r="AA120" s="74"/>
      <c r="AB120" s="74"/>
      <c r="AC120" s="83"/>
      <c r="AD120" s="74"/>
      <c r="AE120" s="74"/>
      <c r="AF120" s="84"/>
    </row>
    <row r="121" spans="1:32" ht="24">
      <c r="A121" s="43" t="s">
        <v>39</v>
      </c>
      <c r="B121" s="44"/>
      <c r="C121" s="44"/>
      <c r="D121" s="44"/>
      <c r="E121" s="44"/>
      <c r="F121" s="45"/>
      <c r="G121" s="44"/>
      <c r="H121" s="50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50"/>
      <c r="AD121" s="44"/>
      <c r="AE121" s="44"/>
      <c r="AF121" s="50"/>
    </row>
    <row r="122" spans="1:32" ht="14.25">
      <c r="A122" s="86" t="s">
        <v>40</v>
      </c>
      <c r="B122" s="86" t="s">
        <v>40</v>
      </c>
      <c r="C122" s="86" t="s">
        <v>40</v>
      </c>
      <c r="D122" s="86" t="s">
        <v>40</v>
      </c>
      <c r="E122" s="86" t="s">
        <v>40</v>
      </c>
      <c r="F122" s="87" t="s">
        <v>40</v>
      </c>
      <c r="G122" s="86" t="s">
        <v>40</v>
      </c>
      <c r="H122" s="86" t="s">
        <v>40</v>
      </c>
      <c r="I122" s="86" t="s">
        <v>40</v>
      </c>
      <c r="J122" s="86" t="s">
        <v>40</v>
      </c>
      <c r="K122" s="86" t="s">
        <v>40</v>
      </c>
      <c r="L122" s="86" t="s">
        <v>40</v>
      </c>
      <c r="M122" s="86" t="s">
        <v>40</v>
      </c>
      <c r="N122" s="86" t="s">
        <v>40</v>
      </c>
      <c r="O122" s="86" t="s">
        <v>40</v>
      </c>
      <c r="P122" s="86" t="s">
        <v>40</v>
      </c>
      <c r="Q122" s="86" t="s">
        <v>40</v>
      </c>
      <c r="R122" s="86" t="s">
        <v>40</v>
      </c>
      <c r="S122" s="86" t="s">
        <v>40</v>
      </c>
      <c r="T122" s="86" t="s">
        <v>40</v>
      </c>
      <c r="U122" s="86" t="s">
        <v>40</v>
      </c>
      <c r="V122" s="86" t="s">
        <v>40</v>
      </c>
      <c r="W122" s="86" t="s">
        <v>40</v>
      </c>
      <c r="X122" s="86" t="s">
        <v>40</v>
      </c>
      <c r="Y122" s="86" t="s">
        <v>40</v>
      </c>
      <c r="Z122" s="86" t="s">
        <v>40</v>
      </c>
      <c r="AA122" s="86" t="s">
        <v>40</v>
      </c>
      <c r="AB122" s="86" t="s">
        <v>40</v>
      </c>
      <c r="AC122" s="86" t="s">
        <v>40</v>
      </c>
      <c r="AD122" s="86" t="s">
        <v>40</v>
      </c>
      <c r="AE122" s="86" t="s">
        <v>40</v>
      </c>
      <c r="AF122" s="86" t="s">
        <v>40</v>
      </c>
    </row>
    <row r="123" spans="1:32" ht="14.25">
      <c r="A123" s="86" t="s">
        <v>40</v>
      </c>
      <c r="B123" s="86" t="s">
        <v>40</v>
      </c>
      <c r="C123" s="86" t="s">
        <v>40</v>
      </c>
      <c r="D123" s="86" t="s">
        <v>40</v>
      </c>
      <c r="E123" s="86" t="s">
        <v>40</v>
      </c>
      <c r="F123" s="87" t="s">
        <v>40</v>
      </c>
      <c r="G123" s="86" t="s">
        <v>40</v>
      </c>
      <c r="H123" s="86" t="s">
        <v>40</v>
      </c>
      <c r="I123" s="86" t="s">
        <v>40</v>
      </c>
      <c r="J123" s="86" t="s">
        <v>40</v>
      </c>
      <c r="K123" s="86" t="s">
        <v>40</v>
      </c>
      <c r="L123" s="86" t="s">
        <v>40</v>
      </c>
      <c r="M123" s="86" t="s">
        <v>40</v>
      </c>
      <c r="N123" s="86" t="s">
        <v>40</v>
      </c>
      <c r="O123" s="86" t="s">
        <v>40</v>
      </c>
      <c r="P123" s="86" t="s">
        <v>40</v>
      </c>
      <c r="Q123" s="86" t="s">
        <v>40</v>
      </c>
      <c r="R123" s="86" t="s">
        <v>40</v>
      </c>
      <c r="S123" s="86" t="s">
        <v>40</v>
      </c>
      <c r="T123" s="86" t="s">
        <v>40</v>
      </c>
      <c r="U123" s="86" t="s">
        <v>40</v>
      </c>
      <c r="V123" s="86" t="s">
        <v>40</v>
      </c>
      <c r="W123" s="86" t="s">
        <v>40</v>
      </c>
      <c r="X123" s="86" t="s">
        <v>40</v>
      </c>
      <c r="Y123" s="86" t="s">
        <v>40</v>
      </c>
      <c r="Z123" s="86" t="s">
        <v>40</v>
      </c>
      <c r="AA123" s="86" t="s">
        <v>40</v>
      </c>
      <c r="AB123" s="86" t="s">
        <v>40</v>
      </c>
      <c r="AC123" s="86" t="s">
        <v>40</v>
      </c>
      <c r="AD123" s="86" t="s">
        <v>40</v>
      </c>
      <c r="AE123" s="86" t="s">
        <v>40</v>
      </c>
      <c r="AF123" s="86" t="s">
        <v>40</v>
      </c>
    </row>
    <row r="124" spans="1:32" ht="24">
      <c r="A124" s="43" t="s">
        <v>41</v>
      </c>
      <c r="B124" s="44"/>
      <c r="C124" s="44"/>
      <c r="D124" s="44"/>
      <c r="E124" s="44"/>
      <c r="F124" s="45"/>
      <c r="G124" s="44"/>
      <c r="H124" s="50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50"/>
      <c r="AD124" s="44"/>
      <c r="AE124" s="44"/>
      <c r="AF124" s="50"/>
    </row>
    <row r="125" spans="1:32" ht="14.25">
      <c r="A125" s="51"/>
      <c r="B125" s="51">
        <v>1</v>
      </c>
      <c r="C125" s="74"/>
      <c r="D125" s="74"/>
      <c r="E125" s="73"/>
      <c r="F125" s="85"/>
      <c r="G125" s="74"/>
      <c r="H125" s="83"/>
      <c r="I125" s="74"/>
      <c r="J125" s="74"/>
      <c r="K125" s="74"/>
      <c r="L125" s="74"/>
      <c r="M125" s="73"/>
      <c r="N125" s="73"/>
      <c r="O125" s="73"/>
      <c r="P125" s="73"/>
      <c r="Q125" s="74"/>
      <c r="R125" s="73"/>
      <c r="S125" s="73"/>
      <c r="T125" s="73"/>
      <c r="U125" s="73"/>
      <c r="V125" s="73"/>
      <c r="W125" s="73"/>
      <c r="X125" s="74"/>
      <c r="Y125" s="74"/>
      <c r="Z125" s="74"/>
      <c r="AA125" s="74"/>
      <c r="AB125" s="74"/>
      <c r="AC125" s="83"/>
      <c r="AD125" s="74"/>
      <c r="AE125" s="74"/>
      <c r="AF125" s="84"/>
    </row>
    <row r="126" spans="1:32" ht="14.25">
      <c r="A126" s="43" t="s">
        <v>42</v>
      </c>
      <c r="B126" s="44"/>
      <c r="C126" s="44"/>
      <c r="D126" s="44"/>
      <c r="E126" s="44"/>
      <c r="F126" s="45"/>
      <c r="G126" s="44"/>
      <c r="H126" s="50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50"/>
      <c r="AD126" s="44"/>
      <c r="AE126" s="44"/>
      <c r="AF126" s="50"/>
    </row>
    <row r="127" spans="1:32" ht="14.25">
      <c r="A127" s="51"/>
      <c r="B127" s="88">
        <v>1</v>
      </c>
      <c r="C127" s="74"/>
      <c r="D127" s="74"/>
      <c r="E127" s="73"/>
      <c r="F127" s="85"/>
      <c r="G127" s="74"/>
      <c r="H127" s="83"/>
      <c r="I127" s="74"/>
      <c r="J127" s="74"/>
      <c r="K127" s="74"/>
      <c r="L127" s="74"/>
      <c r="M127" s="73"/>
      <c r="N127" s="73"/>
      <c r="O127" s="73"/>
      <c r="P127" s="73"/>
      <c r="Q127" s="74"/>
      <c r="R127" s="73"/>
      <c r="S127" s="73"/>
      <c r="T127" s="73"/>
      <c r="U127" s="73"/>
      <c r="V127" s="73"/>
      <c r="W127" s="73"/>
      <c r="X127" s="74"/>
      <c r="Y127" s="74"/>
      <c r="Z127" s="74"/>
      <c r="AA127" s="74"/>
      <c r="AB127" s="74"/>
      <c r="AC127" s="83"/>
      <c r="AD127" s="74"/>
      <c r="AE127" s="74"/>
      <c r="AF127" s="84"/>
    </row>
    <row r="128" spans="1:32" ht="14.25">
      <c r="A128" s="37" t="s">
        <v>43</v>
      </c>
      <c r="B128" s="38"/>
      <c r="C128" s="38"/>
      <c r="D128" s="38"/>
      <c r="E128" s="38"/>
      <c r="F128" s="39"/>
      <c r="G128" s="38">
        <f>SUM(G129)</f>
        <v>1</v>
      </c>
      <c r="H128" s="38"/>
      <c r="I128" s="38"/>
      <c r="J128" s="38"/>
      <c r="K128" s="38"/>
      <c r="L128" s="38"/>
      <c r="M128" s="38"/>
      <c r="N128" s="38"/>
      <c r="O128" s="38"/>
      <c r="P128" s="38"/>
      <c r="Q128" s="38">
        <f>SUM(Q129,Q135,Q143,Q148,Q155)</f>
        <v>30</v>
      </c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</row>
    <row r="129" spans="1:32" ht="14.25">
      <c r="A129" s="40" t="s">
        <v>44</v>
      </c>
      <c r="B129" s="41"/>
      <c r="C129" s="41"/>
      <c r="D129" s="41"/>
      <c r="E129" s="41"/>
      <c r="F129" s="42"/>
      <c r="G129" s="41">
        <f>SUM(G133,G130)</f>
        <v>1</v>
      </c>
      <c r="H129" s="41"/>
      <c r="I129" s="41"/>
      <c r="J129" s="41"/>
      <c r="K129" s="41"/>
      <c r="L129" s="41"/>
      <c r="M129" s="41"/>
      <c r="N129" s="41"/>
      <c r="O129" s="41"/>
      <c r="P129" s="41"/>
      <c r="Q129" s="41">
        <f>SUM(Q133,Q130)</f>
        <v>30</v>
      </c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</row>
    <row r="130" spans="1:32" ht="14.25">
      <c r="A130" s="43" t="s">
        <v>45</v>
      </c>
      <c r="B130" s="44"/>
      <c r="C130" s="44"/>
      <c r="D130" s="44"/>
      <c r="E130" s="44"/>
      <c r="F130" s="45"/>
      <c r="G130" s="44">
        <v>1</v>
      </c>
      <c r="H130" s="50"/>
      <c r="I130" s="44"/>
      <c r="J130" s="44"/>
      <c r="K130" s="44"/>
      <c r="L130" s="44"/>
      <c r="M130" s="44"/>
      <c r="N130" s="44"/>
      <c r="O130" s="44"/>
      <c r="P130" s="44"/>
      <c r="Q130" s="44">
        <f>SUM(Q131)</f>
        <v>30</v>
      </c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50"/>
      <c r="AD130" s="44"/>
      <c r="AE130" s="44"/>
      <c r="AF130" s="50"/>
    </row>
    <row r="131" spans="1:32" s="7" customFormat="1" ht="75" customHeight="1">
      <c r="A131" s="47">
        <v>79</v>
      </c>
      <c r="B131" s="47" t="s">
        <v>434</v>
      </c>
      <c r="C131" s="47" t="s">
        <v>435</v>
      </c>
      <c r="D131" s="47">
        <v>2024</v>
      </c>
      <c r="E131" s="47" t="s">
        <v>436</v>
      </c>
      <c r="F131" s="48" t="s">
        <v>437</v>
      </c>
      <c r="G131" s="47">
        <v>1</v>
      </c>
      <c r="H131" s="47" t="s">
        <v>429</v>
      </c>
      <c r="I131" s="47" t="s">
        <v>430</v>
      </c>
      <c r="J131" s="47" t="s">
        <v>135</v>
      </c>
      <c r="K131" s="47" t="s">
        <v>135</v>
      </c>
      <c r="L131" s="47" t="s">
        <v>135</v>
      </c>
      <c r="M131" s="47">
        <v>2000</v>
      </c>
      <c r="N131" s="47">
        <v>2000</v>
      </c>
      <c r="O131" s="47">
        <v>2000</v>
      </c>
      <c r="P131" s="47">
        <v>2000</v>
      </c>
      <c r="Q131" s="47">
        <v>30</v>
      </c>
      <c r="R131" s="47"/>
      <c r="S131" s="47"/>
      <c r="T131" s="47"/>
      <c r="U131" s="47"/>
      <c r="V131" s="47"/>
      <c r="W131" s="47"/>
      <c r="X131" s="47" t="s">
        <v>136</v>
      </c>
      <c r="Y131" s="47" t="s">
        <v>135</v>
      </c>
      <c r="Z131" s="47" t="s">
        <v>135</v>
      </c>
      <c r="AA131" s="47" t="s">
        <v>135</v>
      </c>
      <c r="AB131" s="47" t="s">
        <v>429</v>
      </c>
      <c r="AC131" s="47" t="s">
        <v>431</v>
      </c>
      <c r="AD131" s="47" t="s">
        <v>438</v>
      </c>
      <c r="AE131" s="47">
        <v>3822488</v>
      </c>
      <c r="AF131" s="47" t="s">
        <v>439</v>
      </c>
    </row>
    <row r="132" spans="1:32" ht="48.75" customHeight="1">
      <c r="A132" s="51"/>
      <c r="B132" s="51" t="s">
        <v>440</v>
      </c>
      <c r="C132" s="74"/>
      <c r="D132" s="74"/>
      <c r="E132" s="73"/>
      <c r="F132" s="85"/>
      <c r="G132" s="74"/>
      <c r="H132" s="83"/>
      <c r="I132" s="74"/>
      <c r="J132" s="74"/>
      <c r="K132" s="74"/>
      <c r="L132" s="74"/>
      <c r="M132" s="73"/>
      <c r="N132" s="73"/>
      <c r="O132" s="73"/>
      <c r="P132" s="73"/>
      <c r="Q132" s="74"/>
      <c r="R132" s="73"/>
      <c r="S132" s="73"/>
      <c r="T132" s="73"/>
      <c r="U132" s="73"/>
      <c r="V132" s="73"/>
      <c r="W132" s="73"/>
      <c r="X132" s="74"/>
      <c r="Y132" s="74"/>
      <c r="Z132" s="74"/>
      <c r="AA132" s="74"/>
      <c r="AB132" s="74"/>
      <c r="AC132" s="83"/>
      <c r="AD132" s="74"/>
      <c r="AE132" s="74"/>
      <c r="AF132" s="84"/>
    </row>
    <row r="133" spans="1:32" ht="24">
      <c r="A133" s="43" t="s">
        <v>46</v>
      </c>
      <c r="B133" s="44"/>
      <c r="C133" s="44"/>
      <c r="D133" s="44"/>
      <c r="E133" s="44"/>
      <c r="F133" s="45"/>
      <c r="G133" s="44"/>
      <c r="H133" s="50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50"/>
      <c r="AD133" s="44"/>
      <c r="AE133" s="44"/>
      <c r="AF133" s="50"/>
    </row>
    <row r="134" spans="1:32" ht="14.25">
      <c r="A134" s="51"/>
      <c r="B134" s="51">
        <v>1</v>
      </c>
      <c r="C134" s="74"/>
      <c r="D134" s="74"/>
      <c r="E134" s="73"/>
      <c r="F134" s="85"/>
      <c r="G134" s="74"/>
      <c r="H134" s="83"/>
      <c r="I134" s="74"/>
      <c r="J134" s="74"/>
      <c r="K134" s="74"/>
      <c r="L134" s="74"/>
      <c r="M134" s="73"/>
      <c r="N134" s="73"/>
      <c r="O134" s="73"/>
      <c r="P134" s="73"/>
      <c r="Q134" s="74"/>
      <c r="R134" s="73"/>
      <c r="S134" s="73"/>
      <c r="T134" s="73"/>
      <c r="U134" s="73"/>
      <c r="V134" s="73"/>
      <c r="W134" s="73"/>
      <c r="X134" s="74"/>
      <c r="Y134" s="74"/>
      <c r="Z134" s="74"/>
      <c r="AA134" s="74"/>
      <c r="AB134" s="74"/>
      <c r="AC134" s="83"/>
      <c r="AD134" s="74"/>
      <c r="AE134" s="74"/>
      <c r="AF134" s="84"/>
    </row>
    <row r="135" spans="1:32" ht="14.25">
      <c r="A135" s="40" t="s">
        <v>47</v>
      </c>
      <c r="B135" s="41"/>
      <c r="C135" s="41"/>
      <c r="D135" s="41"/>
      <c r="E135" s="41"/>
      <c r="F135" s="42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</row>
    <row r="136" spans="1:32" ht="36">
      <c r="A136" s="43" t="s">
        <v>48</v>
      </c>
      <c r="B136" s="44"/>
      <c r="C136" s="44"/>
      <c r="D136" s="44"/>
      <c r="E136" s="44"/>
      <c r="F136" s="45"/>
      <c r="G136" s="44"/>
      <c r="H136" s="50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50"/>
      <c r="AD136" s="44"/>
      <c r="AE136" s="44"/>
      <c r="AF136" s="50"/>
    </row>
    <row r="137" spans="1:32" ht="14.25">
      <c r="A137" s="51"/>
      <c r="B137" s="51">
        <v>1</v>
      </c>
      <c r="C137" s="74"/>
      <c r="D137" s="74"/>
      <c r="E137" s="73"/>
      <c r="F137" s="85"/>
      <c r="G137" s="74"/>
      <c r="H137" s="83"/>
      <c r="I137" s="74"/>
      <c r="J137" s="74"/>
      <c r="K137" s="74"/>
      <c r="L137" s="74"/>
      <c r="M137" s="73"/>
      <c r="N137" s="73"/>
      <c r="O137" s="73"/>
      <c r="P137" s="73"/>
      <c r="Q137" s="74"/>
      <c r="R137" s="73"/>
      <c r="S137" s="73"/>
      <c r="T137" s="73"/>
      <c r="U137" s="73"/>
      <c r="V137" s="73"/>
      <c r="W137" s="73"/>
      <c r="X137" s="74"/>
      <c r="Y137" s="74"/>
      <c r="Z137" s="74"/>
      <c r="AA137" s="74"/>
      <c r="AB137" s="74"/>
      <c r="AC137" s="83"/>
      <c r="AD137" s="74"/>
      <c r="AE137" s="74"/>
      <c r="AF137" s="84"/>
    </row>
    <row r="138" spans="1:32" ht="14.25">
      <c r="A138" s="43" t="s">
        <v>49</v>
      </c>
      <c r="B138" s="44"/>
      <c r="C138" s="44"/>
      <c r="D138" s="44"/>
      <c r="E138" s="44"/>
      <c r="F138" s="45"/>
      <c r="G138" s="44"/>
      <c r="H138" s="50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50"/>
      <c r="AD138" s="44"/>
      <c r="AE138" s="44"/>
      <c r="AF138" s="50"/>
    </row>
    <row r="139" spans="1:32" ht="24.75" customHeight="1">
      <c r="A139" s="51"/>
      <c r="B139" s="88" t="s">
        <v>441</v>
      </c>
      <c r="C139" s="74"/>
      <c r="D139" s="74"/>
      <c r="E139" s="73"/>
      <c r="F139" s="85"/>
      <c r="G139" s="74"/>
      <c r="H139" s="83"/>
      <c r="I139" s="74"/>
      <c r="J139" s="74"/>
      <c r="K139" s="74"/>
      <c r="L139" s="74"/>
      <c r="M139" s="73"/>
      <c r="N139" s="73"/>
      <c r="O139" s="73"/>
      <c r="P139" s="73"/>
      <c r="Q139" s="74"/>
      <c r="R139" s="73"/>
      <c r="S139" s="73"/>
      <c r="T139" s="73"/>
      <c r="U139" s="73"/>
      <c r="V139" s="73"/>
      <c r="W139" s="73"/>
      <c r="X139" s="74"/>
      <c r="Y139" s="74"/>
      <c r="Z139" s="74"/>
      <c r="AA139" s="74"/>
      <c r="AB139" s="74"/>
      <c r="AC139" s="83"/>
      <c r="AD139" s="74"/>
      <c r="AE139" s="74"/>
      <c r="AF139" s="84"/>
    </row>
    <row r="140" spans="1:32" ht="24.75" customHeight="1">
      <c r="A140" s="51"/>
      <c r="B140" s="88" t="s">
        <v>442</v>
      </c>
      <c r="C140" s="74"/>
      <c r="D140" s="74"/>
      <c r="E140" s="73"/>
      <c r="F140" s="85"/>
      <c r="G140" s="74"/>
      <c r="H140" s="83"/>
      <c r="I140" s="74"/>
      <c r="J140" s="74"/>
      <c r="K140" s="74"/>
      <c r="L140" s="74"/>
      <c r="M140" s="73"/>
      <c r="N140" s="73"/>
      <c r="O140" s="73"/>
      <c r="P140" s="73"/>
      <c r="Q140" s="74"/>
      <c r="R140" s="73"/>
      <c r="S140" s="73"/>
      <c r="T140" s="73"/>
      <c r="U140" s="73"/>
      <c r="V140" s="73"/>
      <c r="W140" s="73"/>
      <c r="X140" s="74"/>
      <c r="Y140" s="74"/>
      <c r="Z140" s="74"/>
      <c r="AA140" s="74"/>
      <c r="AB140" s="74"/>
      <c r="AC140" s="83"/>
      <c r="AD140" s="74"/>
      <c r="AE140" s="74"/>
      <c r="AF140" s="84"/>
    </row>
    <row r="141" spans="1:32" ht="14.25">
      <c r="A141" s="43" t="s">
        <v>50</v>
      </c>
      <c r="B141" s="44"/>
      <c r="C141" s="44"/>
      <c r="D141" s="44"/>
      <c r="E141" s="44"/>
      <c r="F141" s="45"/>
      <c r="G141" s="44"/>
      <c r="H141" s="50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50"/>
      <c r="AD141" s="44"/>
      <c r="AE141" s="44"/>
      <c r="AF141" s="50"/>
    </row>
    <row r="142" spans="1:32" ht="14.25">
      <c r="A142" s="51"/>
      <c r="B142" s="51">
        <v>1</v>
      </c>
      <c r="C142" s="74"/>
      <c r="D142" s="74"/>
      <c r="E142" s="73"/>
      <c r="F142" s="85"/>
      <c r="G142" s="74"/>
      <c r="H142" s="83"/>
      <c r="I142" s="74"/>
      <c r="J142" s="74"/>
      <c r="K142" s="74"/>
      <c r="L142" s="74"/>
      <c r="M142" s="73"/>
      <c r="N142" s="73"/>
      <c r="O142" s="73"/>
      <c r="P142" s="73"/>
      <c r="Q142" s="74"/>
      <c r="R142" s="73"/>
      <c r="S142" s="73"/>
      <c r="T142" s="73"/>
      <c r="U142" s="73"/>
      <c r="V142" s="73"/>
      <c r="W142" s="73"/>
      <c r="X142" s="74"/>
      <c r="Y142" s="74"/>
      <c r="Z142" s="74"/>
      <c r="AA142" s="74"/>
      <c r="AB142" s="74"/>
      <c r="AC142" s="83"/>
      <c r="AD142" s="74"/>
      <c r="AE142" s="74"/>
      <c r="AF142" s="84"/>
    </row>
    <row r="143" spans="1:32" ht="14.25">
      <c r="A143" s="40" t="s">
        <v>51</v>
      </c>
      <c r="B143" s="41"/>
      <c r="C143" s="41"/>
      <c r="D143" s="41"/>
      <c r="E143" s="41"/>
      <c r="F143" s="42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</row>
    <row r="144" spans="1:32" ht="14.25">
      <c r="A144" s="43" t="s">
        <v>52</v>
      </c>
      <c r="B144" s="44"/>
      <c r="C144" s="44"/>
      <c r="D144" s="44"/>
      <c r="E144" s="44"/>
      <c r="F144" s="45"/>
      <c r="G144" s="44"/>
      <c r="H144" s="50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50"/>
      <c r="AD144" s="44"/>
      <c r="AE144" s="44"/>
      <c r="AF144" s="50"/>
    </row>
    <row r="145" spans="1:32" ht="14.25">
      <c r="A145" s="51"/>
      <c r="B145" s="51">
        <v>1</v>
      </c>
      <c r="C145" s="74"/>
      <c r="D145" s="74"/>
      <c r="E145" s="73"/>
      <c r="F145" s="85"/>
      <c r="G145" s="74"/>
      <c r="H145" s="83"/>
      <c r="I145" s="74"/>
      <c r="J145" s="74"/>
      <c r="K145" s="74"/>
      <c r="L145" s="74"/>
      <c r="M145" s="73"/>
      <c r="N145" s="73"/>
      <c r="O145" s="73"/>
      <c r="P145" s="73"/>
      <c r="Q145" s="74"/>
      <c r="R145" s="73"/>
      <c r="S145" s="73"/>
      <c r="T145" s="73"/>
      <c r="U145" s="73"/>
      <c r="V145" s="73"/>
      <c r="W145" s="73"/>
      <c r="X145" s="74"/>
      <c r="Y145" s="74"/>
      <c r="Z145" s="74"/>
      <c r="AA145" s="74"/>
      <c r="AB145" s="74"/>
      <c r="AC145" s="83"/>
      <c r="AD145" s="74"/>
      <c r="AE145" s="74"/>
      <c r="AF145" s="84"/>
    </row>
    <row r="146" spans="1:32" ht="14.25">
      <c r="A146" s="43" t="s">
        <v>53</v>
      </c>
      <c r="B146" s="44"/>
      <c r="C146" s="44"/>
      <c r="D146" s="44"/>
      <c r="E146" s="44"/>
      <c r="F146" s="45"/>
      <c r="G146" s="44"/>
      <c r="H146" s="50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50"/>
      <c r="AD146" s="44"/>
      <c r="AE146" s="44"/>
      <c r="AF146" s="50"/>
    </row>
    <row r="147" spans="1:32" ht="14.25">
      <c r="A147" s="51"/>
      <c r="B147" s="51">
        <v>1</v>
      </c>
      <c r="C147" s="74"/>
      <c r="D147" s="74"/>
      <c r="E147" s="73"/>
      <c r="F147" s="85"/>
      <c r="G147" s="74"/>
      <c r="H147" s="83"/>
      <c r="I147" s="74"/>
      <c r="J147" s="74"/>
      <c r="K147" s="74"/>
      <c r="L147" s="74"/>
      <c r="M147" s="73"/>
      <c r="N147" s="73"/>
      <c r="O147" s="73"/>
      <c r="P147" s="73"/>
      <c r="Q147" s="74"/>
      <c r="R147" s="73"/>
      <c r="S147" s="73"/>
      <c r="T147" s="73"/>
      <c r="U147" s="73"/>
      <c r="V147" s="73"/>
      <c r="W147" s="73"/>
      <c r="X147" s="74"/>
      <c r="Y147" s="74"/>
      <c r="Z147" s="74"/>
      <c r="AA147" s="74"/>
      <c r="AB147" s="74"/>
      <c r="AC147" s="83"/>
      <c r="AD147" s="74"/>
      <c r="AE147" s="74"/>
      <c r="AF147" s="84"/>
    </row>
    <row r="148" spans="1:32" ht="14.25">
      <c r="A148" s="40" t="s">
        <v>54</v>
      </c>
      <c r="B148" s="41"/>
      <c r="C148" s="41"/>
      <c r="D148" s="41"/>
      <c r="E148" s="41"/>
      <c r="F148" s="42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</row>
    <row r="149" spans="1:32" ht="24">
      <c r="A149" s="43" t="s">
        <v>55</v>
      </c>
      <c r="B149" s="44"/>
      <c r="C149" s="44"/>
      <c r="D149" s="44"/>
      <c r="E149" s="44"/>
      <c r="F149" s="45"/>
      <c r="G149" s="44"/>
      <c r="H149" s="50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50"/>
      <c r="AD149" s="44"/>
      <c r="AE149" s="44"/>
      <c r="AF149" s="50"/>
    </row>
    <row r="150" spans="1:32" ht="14.25">
      <c r="A150" s="51"/>
      <c r="B150" s="51">
        <v>1</v>
      </c>
      <c r="C150" s="74"/>
      <c r="D150" s="74"/>
      <c r="E150" s="73"/>
      <c r="F150" s="85"/>
      <c r="G150" s="74"/>
      <c r="H150" s="83"/>
      <c r="I150" s="74"/>
      <c r="J150" s="74"/>
      <c r="K150" s="74"/>
      <c r="L150" s="74"/>
      <c r="M150" s="73"/>
      <c r="N150" s="73"/>
      <c r="O150" s="73"/>
      <c r="P150" s="73"/>
      <c r="Q150" s="74"/>
      <c r="R150" s="73"/>
      <c r="S150" s="73"/>
      <c r="T150" s="73"/>
      <c r="U150" s="73"/>
      <c r="V150" s="73"/>
      <c r="W150" s="73"/>
      <c r="X150" s="74"/>
      <c r="Y150" s="74"/>
      <c r="Z150" s="74"/>
      <c r="AA150" s="74"/>
      <c r="AB150" s="74"/>
      <c r="AC150" s="83"/>
      <c r="AD150" s="74"/>
      <c r="AE150" s="74"/>
      <c r="AF150" s="84"/>
    </row>
    <row r="151" spans="1:32" ht="24">
      <c r="A151" s="43" t="s">
        <v>56</v>
      </c>
      <c r="B151" s="44"/>
      <c r="C151" s="44"/>
      <c r="D151" s="44"/>
      <c r="E151" s="44"/>
      <c r="F151" s="45"/>
      <c r="G151" s="44"/>
      <c r="H151" s="50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50"/>
      <c r="AD151" s="44"/>
      <c r="AE151" s="44"/>
      <c r="AF151" s="50"/>
    </row>
    <row r="152" spans="1:32" ht="14.25">
      <c r="A152" s="51"/>
      <c r="B152" s="51">
        <v>1</v>
      </c>
      <c r="C152" s="74"/>
      <c r="D152" s="74"/>
      <c r="E152" s="73"/>
      <c r="F152" s="85"/>
      <c r="G152" s="74"/>
      <c r="H152" s="83"/>
      <c r="I152" s="74"/>
      <c r="J152" s="74"/>
      <c r="K152" s="74"/>
      <c r="L152" s="74"/>
      <c r="M152" s="73"/>
      <c r="N152" s="73"/>
      <c r="O152" s="73"/>
      <c r="P152" s="73"/>
      <c r="Q152" s="74"/>
      <c r="R152" s="73"/>
      <c r="S152" s="73"/>
      <c r="T152" s="73"/>
      <c r="U152" s="73"/>
      <c r="V152" s="73"/>
      <c r="W152" s="73"/>
      <c r="X152" s="74"/>
      <c r="Y152" s="74"/>
      <c r="Z152" s="74"/>
      <c r="AA152" s="74"/>
      <c r="AB152" s="74"/>
      <c r="AC152" s="83"/>
      <c r="AD152" s="74"/>
      <c r="AE152" s="74"/>
      <c r="AF152" s="84"/>
    </row>
    <row r="153" spans="1:32" ht="24">
      <c r="A153" s="43" t="s">
        <v>57</v>
      </c>
      <c r="B153" s="44"/>
      <c r="C153" s="44"/>
      <c r="D153" s="44"/>
      <c r="E153" s="44"/>
      <c r="F153" s="45"/>
      <c r="G153" s="44"/>
      <c r="H153" s="50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50"/>
      <c r="AD153" s="44"/>
      <c r="AE153" s="44"/>
      <c r="AF153" s="50"/>
    </row>
    <row r="154" spans="1:32" ht="14.25">
      <c r="A154" s="51"/>
      <c r="B154" s="51">
        <v>1</v>
      </c>
      <c r="C154" s="74"/>
      <c r="D154" s="74"/>
      <c r="E154" s="73"/>
      <c r="F154" s="85"/>
      <c r="G154" s="74"/>
      <c r="H154" s="83"/>
      <c r="I154" s="74"/>
      <c r="J154" s="74"/>
      <c r="K154" s="74"/>
      <c r="L154" s="74"/>
      <c r="M154" s="73"/>
      <c r="N154" s="73"/>
      <c r="O154" s="73"/>
      <c r="P154" s="73"/>
      <c r="Q154" s="74"/>
      <c r="R154" s="73"/>
      <c r="S154" s="73"/>
      <c r="T154" s="73"/>
      <c r="U154" s="73"/>
      <c r="V154" s="73"/>
      <c r="W154" s="73"/>
      <c r="X154" s="74"/>
      <c r="Y154" s="74"/>
      <c r="Z154" s="74"/>
      <c r="AA154" s="74"/>
      <c r="AB154" s="74"/>
      <c r="AC154" s="83"/>
      <c r="AD154" s="74"/>
      <c r="AE154" s="74"/>
      <c r="AF154" s="84"/>
    </row>
    <row r="155" spans="1:32" ht="14.25">
      <c r="A155" s="40" t="s">
        <v>58</v>
      </c>
      <c r="B155" s="41"/>
      <c r="C155" s="41"/>
      <c r="D155" s="41"/>
      <c r="E155" s="41"/>
      <c r="F155" s="42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</row>
    <row r="156" spans="1:32" ht="14.25">
      <c r="A156" s="43" t="s">
        <v>59</v>
      </c>
      <c r="B156" s="44"/>
      <c r="C156" s="44"/>
      <c r="D156" s="44"/>
      <c r="E156" s="44"/>
      <c r="F156" s="45"/>
      <c r="G156" s="44"/>
      <c r="H156" s="50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50"/>
      <c r="AD156" s="44"/>
      <c r="AE156" s="44"/>
      <c r="AF156" s="50"/>
    </row>
    <row r="157" spans="1:32" ht="14.25">
      <c r="A157" s="51"/>
      <c r="B157" s="51">
        <v>1</v>
      </c>
      <c r="C157" s="74"/>
      <c r="D157" s="74"/>
      <c r="E157" s="73"/>
      <c r="F157" s="85"/>
      <c r="G157" s="74"/>
      <c r="H157" s="83"/>
      <c r="I157" s="74"/>
      <c r="J157" s="74"/>
      <c r="K157" s="74"/>
      <c r="L157" s="74"/>
      <c r="M157" s="73"/>
      <c r="N157" s="73"/>
      <c r="O157" s="73"/>
      <c r="P157" s="73"/>
      <c r="Q157" s="74"/>
      <c r="R157" s="73"/>
      <c r="S157" s="73"/>
      <c r="T157" s="73"/>
      <c r="U157" s="73"/>
      <c r="V157" s="73"/>
      <c r="W157" s="73"/>
      <c r="X157" s="74"/>
      <c r="Y157" s="74"/>
      <c r="Z157" s="74"/>
      <c r="AA157" s="74"/>
      <c r="AB157" s="74"/>
      <c r="AC157" s="83"/>
      <c r="AD157" s="74"/>
      <c r="AE157" s="74"/>
      <c r="AF157" s="84"/>
    </row>
    <row r="158" spans="1:32" ht="24">
      <c r="A158" s="37" t="s">
        <v>60</v>
      </c>
      <c r="B158" s="38"/>
      <c r="C158" s="38"/>
      <c r="D158" s="38"/>
      <c r="E158" s="38"/>
      <c r="F158" s="39"/>
      <c r="G158" s="38">
        <f>SUM(G262,G234,G159)</f>
        <v>97</v>
      </c>
      <c r="H158" s="38"/>
      <c r="I158" s="38"/>
      <c r="J158" s="38"/>
      <c r="K158" s="38"/>
      <c r="L158" s="38"/>
      <c r="M158" s="38"/>
      <c r="N158" s="38"/>
      <c r="O158" s="38"/>
      <c r="P158" s="38"/>
      <c r="Q158" s="38">
        <f>SUM(Q262,Q234,Q159)</f>
        <v>6540.4</v>
      </c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</row>
    <row r="159" spans="1:32" ht="36">
      <c r="A159" s="40" t="s">
        <v>61</v>
      </c>
      <c r="B159" s="41"/>
      <c r="C159" s="41"/>
      <c r="D159" s="41"/>
      <c r="E159" s="41"/>
      <c r="F159" s="42"/>
      <c r="G159" s="41">
        <f>SUM(G232,G229,G219,G167,G162,G160)</f>
        <v>66</v>
      </c>
      <c r="H159" s="41"/>
      <c r="I159" s="41"/>
      <c r="J159" s="41"/>
      <c r="K159" s="41"/>
      <c r="L159" s="41"/>
      <c r="M159" s="41"/>
      <c r="N159" s="41"/>
      <c r="O159" s="41"/>
      <c r="P159" s="41"/>
      <c r="Q159" s="41">
        <f>SUM(Q160,Q162,Q167,Q219,Q229,Q232)</f>
        <v>4396.05</v>
      </c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</row>
    <row r="160" spans="1:32" ht="24">
      <c r="A160" s="43" t="s">
        <v>62</v>
      </c>
      <c r="B160" s="44"/>
      <c r="C160" s="44"/>
      <c r="D160" s="44"/>
      <c r="E160" s="44"/>
      <c r="F160" s="45"/>
      <c r="G160" s="44"/>
      <c r="H160" s="50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50"/>
      <c r="AD160" s="44"/>
      <c r="AE160" s="44"/>
      <c r="AF160" s="50"/>
    </row>
    <row r="161" spans="1:32" ht="14.25">
      <c r="A161" s="51"/>
      <c r="B161" s="51">
        <v>1</v>
      </c>
      <c r="C161" s="74"/>
      <c r="D161" s="74"/>
      <c r="E161" s="73"/>
      <c r="F161" s="85"/>
      <c r="G161" s="74"/>
      <c r="H161" s="83"/>
      <c r="I161" s="74"/>
      <c r="J161" s="74"/>
      <c r="K161" s="74"/>
      <c r="L161" s="74"/>
      <c r="M161" s="73"/>
      <c r="N161" s="73"/>
      <c r="O161" s="73"/>
      <c r="P161" s="73"/>
      <c r="Q161" s="74"/>
      <c r="R161" s="73"/>
      <c r="S161" s="73"/>
      <c r="T161" s="73"/>
      <c r="U161" s="73"/>
      <c r="V161" s="73"/>
      <c r="W161" s="73"/>
      <c r="X161" s="74"/>
      <c r="Y161" s="74"/>
      <c r="Z161" s="74"/>
      <c r="AA161" s="74"/>
      <c r="AB161" s="74"/>
      <c r="AC161" s="83"/>
      <c r="AD161" s="74"/>
      <c r="AE161" s="74"/>
      <c r="AF161" s="84"/>
    </row>
    <row r="162" spans="1:32" ht="48">
      <c r="A162" s="43" t="s">
        <v>63</v>
      </c>
      <c r="B162" s="44"/>
      <c r="C162" s="44"/>
      <c r="D162" s="44"/>
      <c r="E162" s="44"/>
      <c r="F162" s="45"/>
      <c r="G162" s="44">
        <f>SUM(G163:G166)</f>
        <v>4</v>
      </c>
      <c r="H162" s="50"/>
      <c r="I162" s="44"/>
      <c r="J162" s="44"/>
      <c r="K162" s="44"/>
      <c r="L162" s="44"/>
      <c r="M162" s="44"/>
      <c r="N162" s="44"/>
      <c r="O162" s="44"/>
      <c r="P162" s="44"/>
      <c r="Q162" s="44">
        <f>SUM(Q163:Q166)</f>
        <v>156.75</v>
      </c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50"/>
      <c r="AD162" s="44"/>
      <c r="AE162" s="44"/>
      <c r="AF162" s="50"/>
    </row>
    <row r="163" spans="1:32" ht="57.75" customHeight="1">
      <c r="A163" s="47">
        <v>80</v>
      </c>
      <c r="B163" s="47" t="s">
        <v>443</v>
      </c>
      <c r="C163" s="47" t="s">
        <v>444</v>
      </c>
      <c r="D163" s="47">
        <v>2024</v>
      </c>
      <c r="E163" s="47" t="s">
        <v>445</v>
      </c>
      <c r="F163" s="48" t="s">
        <v>446</v>
      </c>
      <c r="G163" s="47">
        <v>1</v>
      </c>
      <c r="H163" s="47" t="s">
        <v>153</v>
      </c>
      <c r="I163" s="47" t="s">
        <v>163</v>
      </c>
      <c r="J163" s="47" t="s">
        <v>135</v>
      </c>
      <c r="K163" s="47" t="s">
        <v>135</v>
      </c>
      <c r="L163" s="47" t="s">
        <v>135</v>
      </c>
      <c r="M163" s="47">
        <v>45</v>
      </c>
      <c r="N163" s="47">
        <v>200</v>
      </c>
      <c r="O163" s="47">
        <v>353</v>
      </c>
      <c r="P163" s="47">
        <v>1133</v>
      </c>
      <c r="Q163" s="47">
        <v>30</v>
      </c>
      <c r="R163" s="47"/>
      <c r="S163" s="47"/>
      <c r="T163" s="47"/>
      <c r="U163" s="47"/>
      <c r="V163" s="47"/>
      <c r="W163" s="47"/>
      <c r="X163" s="47" t="s">
        <v>136</v>
      </c>
      <c r="Y163" s="47" t="s">
        <v>135</v>
      </c>
      <c r="Z163" s="47" t="s">
        <v>135</v>
      </c>
      <c r="AA163" s="47" t="s">
        <v>135</v>
      </c>
      <c r="AB163" s="47" t="s">
        <v>163</v>
      </c>
      <c r="AC163" s="47" t="s">
        <v>431</v>
      </c>
      <c r="AD163" s="47" t="s">
        <v>164</v>
      </c>
      <c r="AE163" s="47">
        <v>3983234</v>
      </c>
      <c r="AF163" s="47" t="s">
        <v>144</v>
      </c>
    </row>
    <row r="164" spans="1:32" ht="57.75" customHeight="1">
      <c r="A164" s="47">
        <v>81</v>
      </c>
      <c r="B164" s="47" t="s">
        <v>447</v>
      </c>
      <c r="C164" s="47" t="s">
        <v>448</v>
      </c>
      <c r="D164" s="47">
        <v>2024</v>
      </c>
      <c r="E164" s="47" t="s">
        <v>445</v>
      </c>
      <c r="F164" s="48" t="s">
        <v>449</v>
      </c>
      <c r="G164" s="47">
        <v>1</v>
      </c>
      <c r="H164" s="47" t="s">
        <v>153</v>
      </c>
      <c r="I164" s="47" t="s">
        <v>298</v>
      </c>
      <c r="J164" s="47" t="s">
        <v>135</v>
      </c>
      <c r="K164" s="47" t="s">
        <v>135</v>
      </c>
      <c r="L164" s="47" t="s">
        <v>135</v>
      </c>
      <c r="M164" s="47">
        <v>12</v>
      </c>
      <c r="N164" s="47">
        <v>35</v>
      </c>
      <c r="O164" s="47">
        <v>87</v>
      </c>
      <c r="P164" s="47">
        <v>402</v>
      </c>
      <c r="Q164" s="47">
        <v>50.75</v>
      </c>
      <c r="R164" s="47"/>
      <c r="S164" s="47"/>
      <c r="T164" s="47"/>
      <c r="U164" s="47"/>
      <c r="V164" s="47"/>
      <c r="W164" s="47"/>
      <c r="X164" s="47" t="s">
        <v>136</v>
      </c>
      <c r="Y164" s="47" t="s">
        <v>135</v>
      </c>
      <c r="Z164" s="47" t="s">
        <v>135</v>
      </c>
      <c r="AA164" s="47" t="s">
        <v>135</v>
      </c>
      <c r="AB164" s="47" t="s">
        <v>298</v>
      </c>
      <c r="AC164" s="47" t="s">
        <v>431</v>
      </c>
      <c r="AD164" s="47" t="s">
        <v>299</v>
      </c>
      <c r="AE164" s="47">
        <v>3983234</v>
      </c>
      <c r="AF164" s="47" t="s">
        <v>144</v>
      </c>
    </row>
    <row r="165" spans="1:32" ht="72.75" customHeight="1">
      <c r="A165" s="47">
        <v>82</v>
      </c>
      <c r="B165" s="47" t="s">
        <v>450</v>
      </c>
      <c r="C165" s="47" t="s">
        <v>451</v>
      </c>
      <c r="D165" s="47">
        <v>2024</v>
      </c>
      <c r="E165" s="47" t="s">
        <v>445</v>
      </c>
      <c r="F165" s="48" t="s">
        <v>452</v>
      </c>
      <c r="G165" s="47">
        <v>1</v>
      </c>
      <c r="H165" s="47" t="s">
        <v>203</v>
      </c>
      <c r="I165" s="47" t="s">
        <v>237</v>
      </c>
      <c r="J165" s="47" t="s">
        <v>135</v>
      </c>
      <c r="K165" s="47" t="s">
        <v>135</v>
      </c>
      <c r="L165" s="47" t="s">
        <v>135</v>
      </c>
      <c r="M165" s="47">
        <v>25</v>
      </c>
      <c r="N165" s="47">
        <v>83</v>
      </c>
      <c r="O165" s="47">
        <v>179</v>
      </c>
      <c r="P165" s="47">
        <v>608</v>
      </c>
      <c r="Q165" s="47">
        <v>36</v>
      </c>
      <c r="R165" s="47"/>
      <c r="S165" s="47"/>
      <c r="T165" s="47"/>
      <c r="U165" s="47"/>
      <c r="V165" s="47"/>
      <c r="W165" s="47"/>
      <c r="X165" s="47" t="s">
        <v>136</v>
      </c>
      <c r="Y165" s="47" t="s">
        <v>135</v>
      </c>
      <c r="Z165" s="47" t="s">
        <v>135</v>
      </c>
      <c r="AA165" s="47" t="s">
        <v>135</v>
      </c>
      <c r="AB165" s="47" t="s">
        <v>237</v>
      </c>
      <c r="AC165" s="47" t="s">
        <v>431</v>
      </c>
      <c r="AD165" s="47" t="s">
        <v>238</v>
      </c>
      <c r="AE165" s="47">
        <v>3912415</v>
      </c>
      <c r="AF165" s="47" t="s">
        <v>144</v>
      </c>
    </row>
    <row r="166" spans="1:32" ht="72.75" customHeight="1">
      <c r="A166" s="47">
        <v>83</v>
      </c>
      <c r="B166" s="47" t="s">
        <v>453</v>
      </c>
      <c r="C166" s="47" t="s">
        <v>454</v>
      </c>
      <c r="D166" s="47">
        <v>2024</v>
      </c>
      <c r="E166" s="47" t="s">
        <v>445</v>
      </c>
      <c r="F166" s="48" t="s">
        <v>455</v>
      </c>
      <c r="G166" s="47">
        <v>1</v>
      </c>
      <c r="H166" s="47" t="s">
        <v>203</v>
      </c>
      <c r="I166" s="47" t="s">
        <v>237</v>
      </c>
      <c r="J166" s="47" t="s">
        <v>135</v>
      </c>
      <c r="K166" s="47" t="s">
        <v>135</v>
      </c>
      <c r="L166" s="47" t="s">
        <v>135</v>
      </c>
      <c r="M166" s="47">
        <v>33</v>
      </c>
      <c r="N166" s="47">
        <v>110</v>
      </c>
      <c r="O166" s="47">
        <v>218</v>
      </c>
      <c r="P166" s="47">
        <v>678</v>
      </c>
      <c r="Q166" s="47">
        <v>40</v>
      </c>
      <c r="R166" s="47"/>
      <c r="S166" s="47"/>
      <c r="T166" s="47"/>
      <c r="U166" s="47"/>
      <c r="V166" s="47"/>
      <c r="W166" s="47"/>
      <c r="X166" s="47" t="s">
        <v>136</v>
      </c>
      <c r="Y166" s="47" t="s">
        <v>135</v>
      </c>
      <c r="Z166" s="47" t="s">
        <v>135</v>
      </c>
      <c r="AA166" s="47" t="s">
        <v>135</v>
      </c>
      <c r="AB166" s="47" t="s">
        <v>237</v>
      </c>
      <c r="AC166" s="47" t="s">
        <v>431</v>
      </c>
      <c r="AD166" s="47" t="s">
        <v>238</v>
      </c>
      <c r="AE166" s="47">
        <v>3912415</v>
      </c>
      <c r="AF166" s="47" t="s">
        <v>144</v>
      </c>
    </row>
    <row r="167" spans="1:32" ht="45.75" customHeight="1">
      <c r="A167" s="43" t="s">
        <v>64</v>
      </c>
      <c r="B167" s="44"/>
      <c r="C167" s="44"/>
      <c r="D167" s="44"/>
      <c r="E167" s="44"/>
      <c r="F167" s="45"/>
      <c r="G167" s="44">
        <f>SUM(G168:G218)</f>
        <v>51</v>
      </c>
      <c r="H167" s="50"/>
      <c r="I167" s="44"/>
      <c r="J167" s="44"/>
      <c r="K167" s="44"/>
      <c r="L167" s="44"/>
      <c r="M167" s="44"/>
      <c r="N167" s="44"/>
      <c r="O167" s="44"/>
      <c r="P167" s="44"/>
      <c r="Q167" s="44">
        <f>SUM(Q168:Q218)</f>
        <v>3363.3</v>
      </c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50"/>
      <c r="AD167" s="44"/>
      <c r="AE167" s="44"/>
      <c r="AF167" s="50"/>
    </row>
    <row r="168" spans="1:32" ht="66" customHeight="1">
      <c r="A168" s="47">
        <v>84</v>
      </c>
      <c r="B168" s="47" t="s">
        <v>456</v>
      </c>
      <c r="C168" s="47" t="s">
        <v>457</v>
      </c>
      <c r="D168" s="47">
        <v>2024</v>
      </c>
      <c r="E168" s="47" t="s">
        <v>458</v>
      </c>
      <c r="F168" s="48" t="s">
        <v>459</v>
      </c>
      <c r="G168" s="47">
        <v>1</v>
      </c>
      <c r="H168" s="47" t="s">
        <v>133</v>
      </c>
      <c r="I168" s="47" t="s">
        <v>134</v>
      </c>
      <c r="J168" s="47" t="s">
        <v>135</v>
      </c>
      <c r="K168" s="47" t="s">
        <v>135</v>
      </c>
      <c r="L168" s="47" t="s">
        <v>135</v>
      </c>
      <c r="M168" s="47">
        <v>84</v>
      </c>
      <c r="N168" s="47">
        <v>321</v>
      </c>
      <c r="O168" s="47">
        <v>2395</v>
      </c>
      <c r="P168" s="47">
        <v>6749</v>
      </c>
      <c r="Q168" s="47">
        <v>52.5</v>
      </c>
      <c r="R168" s="47"/>
      <c r="S168" s="47"/>
      <c r="T168" s="47"/>
      <c r="U168" s="47"/>
      <c r="V168" s="47"/>
      <c r="W168" s="47"/>
      <c r="X168" s="47" t="s">
        <v>136</v>
      </c>
      <c r="Y168" s="47" t="s">
        <v>135</v>
      </c>
      <c r="Z168" s="47" t="s">
        <v>135</v>
      </c>
      <c r="AA168" s="47" t="s">
        <v>135</v>
      </c>
      <c r="AB168" s="47" t="s">
        <v>134</v>
      </c>
      <c r="AC168" s="47" t="s">
        <v>431</v>
      </c>
      <c r="AD168" s="47" t="s">
        <v>138</v>
      </c>
      <c r="AE168" s="47">
        <v>3963357</v>
      </c>
      <c r="AF168" s="47" t="s">
        <v>144</v>
      </c>
    </row>
    <row r="169" spans="1:32" ht="66" customHeight="1">
      <c r="A169" s="47">
        <v>85</v>
      </c>
      <c r="B169" s="47" t="s">
        <v>460</v>
      </c>
      <c r="C169" s="47" t="s">
        <v>461</v>
      </c>
      <c r="D169" s="47">
        <v>2024</v>
      </c>
      <c r="E169" s="47" t="s">
        <v>458</v>
      </c>
      <c r="F169" s="48" t="s">
        <v>462</v>
      </c>
      <c r="G169" s="47">
        <v>1</v>
      </c>
      <c r="H169" s="47" t="s">
        <v>133</v>
      </c>
      <c r="I169" s="47" t="s">
        <v>321</v>
      </c>
      <c r="J169" s="47" t="s">
        <v>135</v>
      </c>
      <c r="K169" s="47" t="s">
        <v>135</v>
      </c>
      <c r="L169" s="47" t="s">
        <v>135</v>
      </c>
      <c r="M169" s="47">
        <v>92</v>
      </c>
      <c r="N169" s="47">
        <v>278</v>
      </c>
      <c r="O169" s="47">
        <v>658</v>
      </c>
      <c r="P169" s="47">
        <v>2784</v>
      </c>
      <c r="Q169" s="47">
        <v>48</v>
      </c>
      <c r="R169" s="47"/>
      <c r="S169" s="47"/>
      <c r="T169" s="47"/>
      <c r="U169" s="47"/>
      <c r="V169" s="47"/>
      <c r="W169" s="47"/>
      <c r="X169" s="47" t="s">
        <v>136</v>
      </c>
      <c r="Y169" s="47" t="s">
        <v>135</v>
      </c>
      <c r="Z169" s="47" t="s">
        <v>135</v>
      </c>
      <c r="AA169" s="47" t="s">
        <v>135</v>
      </c>
      <c r="AB169" s="47" t="s">
        <v>321</v>
      </c>
      <c r="AC169" s="47" t="s">
        <v>431</v>
      </c>
      <c r="AD169" s="47" t="s">
        <v>322</v>
      </c>
      <c r="AE169" s="47">
        <v>3963357</v>
      </c>
      <c r="AF169" s="47" t="s">
        <v>144</v>
      </c>
    </row>
    <row r="170" spans="1:32" ht="66" customHeight="1">
      <c r="A170" s="47">
        <v>86</v>
      </c>
      <c r="B170" s="47" t="s">
        <v>463</v>
      </c>
      <c r="C170" s="47" t="s">
        <v>464</v>
      </c>
      <c r="D170" s="47">
        <v>2024</v>
      </c>
      <c r="E170" s="47" t="s">
        <v>458</v>
      </c>
      <c r="F170" s="48" t="s">
        <v>465</v>
      </c>
      <c r="G170" s="47">
        <v>1</v>
      </c>
      <c r="H170" s="47" t="s">
        <v>133</v>
      </c>
      <c r="I170" s="47" t="s">
        <v>143</v>
      </c>
      <c r="J170" s="47" t="s">
        <v>135</v>
      </c>
      <c r="K170" s="47" t="s">
        <v>135</v>
      </c>
      <c r="L170" s="47" t="s">
        <v>135</v>
      </c>
      <c r="M170" s="47">
        <v>378</v>
      </c>
      <c r="N170" s="47">
        <v>1052</v>
      </c>
      <c r="O170" s="47">
        <v>1659</v>
      </c>
      <c r="P170" s="47">
        <v>4842</v>
      </c>
      <c r="Q170" s="47">
        <v>67</v>
      </c>
      <c r="R170" s="47"/>
      <c r="S170" s="47"/>
      <c r="T170" s="47"/>
      <c r="U170" s="47"/>
      <c r="V170" s="47"/>
      <c r="W170" s="47"/>
      <c r="X170" s="47" t="s">
        <v>136</v>
      </c>
      <c r="Y170" s="47" t="s">
        <v>135</v>
      </c>
      <c r="Z170" s="47" t="s">
        <v>135</v>
      </c>
      <c r="AA170" s="47" t="s">
        <v>135</v>
      </c>
      <c r="AB170" s="47" t="s">
        <v>143</v>
      </c>
      <c r="AC170" s="47" t="s">
        <v>431</v>
      </c>
      <c r="AD170" s="47" t="s">
        <v>248</v>
      </c>
      <c r="AE170" s="47">
        <v>3963357</v>
      </c>
      <c r="AF170" s="47" t="s">
        <v>144</v>
      </c>
    </row>
    <row r="171" spans="1:32" ht="66" customHeight="1">
      <c r="A171" s="47">
        <v>87</v>
      </c>
      <c r="B171" s="47" t="s">
        <v>466</v>
      </c>
      <c r="C171" s="47" t="s">
        <v>467</v>
      </c>
      <c r="D171" s="47">
        <v>2024</v>
      </c>
      <c r="E171" s="47" t="s">
        <v>458</v>
      </c>
      <c r="F171" s="48" t="s">
        <v>465</v>
      </c>
      <c r="G171" s="47">
        <v>1</v>
      </c>
      <c r="H171" s="47" t="s">
        <v>133</v>
      </c>
      <c r="I171" s="47" t="s">
        <v>143</v>
      </c>
      <c r="J171" s="47" t="s">
        <v>135</v>
      </c>
      <c r="K171" s="47" t="s">
        <v>135</v>
      </c>
      <c r="L171" s="47" t="s">
        <v>135</v>
      </c>
      <c r="M171" s="47">
        <v>378</v>
      </c>
      <c r="N171" s="47">
        <v>1052</v>
      </c>
      <c r="O171" s="47">
        <v>1659</v>
      </c>
      <c r="P171" s="47">
        <v>4842</v>
      </c>
      <c r="Q171" s="47">
        <v>48</v>
      </c>
      <c r="R171" s="47"/>
      <c r="S171" s="47"/>
      <c r="T171" s="47"/>
      <c r="U171" s="47"/>
      <c r="V171" s="47"/>
      <c r="W171" s="47"/>
      <c r="X171" s="47" t="s">
        <v>136</v>
      </c>
      <c r="Y171" s="47" t="s">
        <v>135</v>
      </c>
      <c r="Z171" s="47" t="s">
        <v>135</v>
      </c>
      <c r="AA171" s="47" t="s">
        <v>135</v>
      </c>
      <c r="AB171" s="47" t="s">
        <v>143</v>
      </c>
      <c r="AC171" s="47" t="s">
        <v>431</v>
      </c>
      <c r="AD171" s="47" t="s">
        <v>248</v>
      </c>
      <c r="AE171" s="47">
        <v>3963357</v>
      </c>
      <c r="AF171" s="47" t="s">
        <v>144</v>
      </c>
    </row>
    <row r="172" spans="1:32" ht="66" customHeight="1">
      <c r="A172" s="47">
        <v>88</v>
      </c>
      <c r="B172" s="47" t="s">
        <v>468</v>
      </c>
      <c r="C172" s="47" t="s">
        <v>469</v>
      </c>
      <c r="D172" s="47">
        <v>2024</v>
      </c>
      <c r="E172" s="47" t="s">
        <v>458</v>
      </c>
      <c r="F172" s="48" t="s">
        <v>470</v>
      </c>
      <c r="G172" s="47">
        <v>1</v>
      </c>
      <c r="H172" s="47" t="s">
        <v>133</v>
      </c>
      <c r="I172" s="47" t="s">
        <v>148</v>
      </c>
      <c r="J172" s="47" t="s">
        <v>136</v>
      </c>
      <c r="K172" s="47" t="s">
        <v>135</v>
      </c>
      <c r="L172" s="47" t="s">
        <v>135</v>
      </c>
      <c r="M172" s="47">
        <v>72</v>
      </c>
      <c r="N172" s="47">
        <v>263</v>
      </c>
      <c r="O172" s="47">
        <v>2154</v>
      </c>
      <c r="P172" s="47">
        <v>6905</v>
      </c>
      <c r="Q172" s="47">
        <v>50</v>
      </c>
      <c r="R172" s="47"/>
      <c r="S172" s="47"/>
      <c r="T172" s="47"/>
      <c r="U172" s="47"/>
      <c r="V172" s="47"/>
      <c r="W172" s="47"/>
      <c r="X172" s="47" t="s">
        <v>136</v>
      </c>
      <c r="Y172" s="47" t="s">
        <v>135</v>
      </c>
      <c r="Z172" s="47" t="s">
        <v>135</v>
      </c>
      <c r="AA172" s="47" t="s">
        <v>135</v>
      </c>
      <c r="AB172" s="47" t="s">
        <v>148</v>
      </c>
      <c r="AC172" s="47" t="s">
        <v>431</v>
      </c>
      <c r="AD172" s="47" t="s">
        <v>149</v>
      </c>
      <c r="AE172" s="47">
        <v>3963357</v>
      </c>
      <c r="AF172" s="47" t="s">
        <v>144</v>
      </c>
    </row>
    <row r="173" spans="1:32" ht="66" customHeight="1">
      <c r="A173" s="47">
        <v>89</v>
      </c>
      <c r="B173" s="47" t="s">
        <v>471</v>
      </c>
      <c r="C173" s="47" t="s">
        <v>472</v>
      </c>
      <c r="D173" s="47">
        <v>2024</v>
      </c>
      <c r="E173" s="47" t="s">
        <v>458</v>
      </c>
      <c r="F173" s="48" t="s">
        <v>470</v>
      </c>
      <c r="G173" s="47">
        <v>1</v>
      </c>
      <c r="H173" s="47" t="s">
        <v>133</v>
      </c>
      <c r="I173" s="47" t="s">
        <v>148</v>
      </c>
      <c r="J173" s="47" t="s">
        <v>136</v>
      </c>
      <c r="K173" s="47" t="s">
        <v>135</v>
      </c>
      <c r="L173" s="47" t="s">
        <v>135</v>
      </c>
      <c r="M173" s="47">
        <v>72</v>
      </c>
      <c r="N173" s="47">
        <v>263</v>
      </c>
      <c r="O173" s="47">
        <v>2154</v>
      </c>
      <c r="P173" s="47">
        <v>6905</v>
      </c>
      <c r="Q173" s="47">
        <v>50</v>
      </c>
      <c r="R173" s="47"/>
      <c r="S173" s="47"/>
      <c r="T173" s="47"/>
      <c r="U173" s="47"/>
      <c r="V173" s="47"/>
      <c r="W173" s="47"/>
      <c r="X173" s="47" t="s">
        <v>136</v>
      </c>
      <c r="Y173" s="47" t="s">
        <v>135</v>
      </c>
      <c r="Z173" s="47" t="s">
        <v>135</v>
      </c>
      <c r="AA173" s="47" t="s">
        <v>135</v>
      </c>
      <c r="AB173" s="47" t="s">
        <v>148</v>
      </c>
      <c r="AC173" s="47" t="s">
        <v>431</v>
      </c>
      <c r="AD173" s="47" t="s">
        <v>149</v>
      </c>
      <c r="AE173" s="47">
        <v>3963357</v>
      </c>
      <c r="AF173" s="47" t="s">
        <v>144</v>
      </c>
    </row>
    <row r="174" spans="1:32" ht="66" customHeight="1">
      <c r="A174" s="47">
        <v>90</v>
      </c>
      <c r="B174" s="47" t="s">
        <v>473</v>
      </c>
      <c r="C174" s="47" t="s">
        <v>474</v>
      </c>
      <c r="D174" s="47">
        <v>2024</v>
      </c>
      <c r="E174" s="47" t="s">
        <v>458</v>
      </c>
      <c r="F174" s="48" t="s">
        <v>470</v>
      </c>
      <c r="G174" s="47">
        <v>1</v>
      </c>
      <c r="H174" s="47" t="s">
        <v>133</v>
      </c>
      <c r="I174" s="47" t="s">
        <v>148</v>
      </c>
      <c r="J174" s="47" t="s">
        <v>136</v>
      </c>
      <c r="K174" s="47" t="s">
        <v>135</v>
      </c>
      <c r="L174" s="47" t="s">
        <v>135</v>
      </c>
      <c r="M174" s="47">
        <v>72</v>
      </c>
      <c r="N174" s="47">
        <v>263</v>
      </c>
      <c r="O174" s="47">
        <v>2154</v>
      </c>
      <c r="P174" s="47">
        <v>6905</v>
      </c>
      <c r="Q174" s="47">
        <v>50</v>
      </c>
      <c r="R174" s="47"/>
      <c r="S174" s="47"/>
      <c r="T174" s="47"/>
      <c r="U174" s="47"/>
      <c r="V174" s="47"/>
      <c r="W174" s="47"/>
      <c r="X174" s="47" t="s">
        <v>136</v>
      </c>
      <c r="Y174" s="47" t="s">
        <v>135</v>
      </c>
      <c r="Z174" s="47" t="s">
        <v>135</v>
      </c>
      <c r="AA174" s="47" t="s">
        <v>135</v>
      </c>
      <c r="AB174" s="47" t="s">
        <v>148</v>
      </c>
      <c r="AC174" s="47" t="s">
        <v>431</v>
      </c>
      <c r="AD174" s="47" t="s">
        <v>149</v>
      </c>
      <c r="AE174" s="47">
        <v>3963357</v>
      </c>
      <c r="AF174" s="47" t="s">
        <v>144</v>
      </c>
    </row>
    <row r="175" spans="1:32" s="7" customFormat="1" ht="72.75" customHeight="1">
      <c r="A175" s="47">
        <v>91</v>
      </c>
      <c r="B175" s="47" t="s">
        <v>475</v>
      </c>
      <c r="C175" s="47" t="s">
        <v>476</v>
      </c>
      <c r="D175" s="47">
        <v>2024</v>
      </c>
      <c r="E175" s="47" t="s">
        <v>458</v>
      </c>
      <c r="F175" s="48" t="s">
        <v>477</v>
      </c>
      <c r="G175" s="47">
        <v>1</v>
      </c>
      <c r="H175" s="47" t="s">
        <v>153</v>
      </c>
      <c r="I175" s="47" t="s">
        <v>154</v>
      </c>
      <c r="J175" s="47" t="s">
        <v>135</v>
      </c>
      <c r="K175" s="47" t="s">
        <v>135</v>
      </c>
      <c r="L175" s="47" t="s">
        <v>135</v>
      </c>
      <c r="M175" s="47">
        <v>45</v>
      </c>
      <c r="N175" s="47">
        <v>124</v>
      </c>
      <c r="O175" s="47">
        <v>412</v>
      </c>
      <c r="P175" s="47">
        <v>1800</v>
      </c>
      <c r="Q175" s="47">
        <v>60</v>
      </c>
      <c r="R175" s="47"/>
      <c r="S175" s="47"/>
      <c r="T175" s="47"/>
      <c r="U175" s="47"/>
      <c r="V175" s="47"/>
      <c r="W175" s="47"/>
      <c r="X175" s="47" t="s">
        <v>136</v>
      </c>
      <c r="Y175" s="47" t="s">
        <v>135</v>
      </c>
      <c r="Z175" s="47" t="s">
        <v>135</v>
      </c>
      <c r="AA175" s="47" t="s">
        <v>135</v>
      </c>
      <c r="AB175" s="47" t="s">
        <v>154</v>
      </c>
      <c r="AC175" s="47" t="s">
        <v>431</v>
      </c>
      <c r="AD175" s="47" t="s">
        <v>155</v>
      </c>
      <c r="AE175" s="47">
        <v>3983234</v>
      </c>
      <c r="AF175" s="47" t="s">
        <v>144</v>
      </c>
    </row>
    <row r="176" spans="1:32" ht="72.75" customHeight="1">
      <c r="A176" s="47">
        <v>92</v>
      </c>
      <c r="B176" s="47" t="s">
        <v>478</v>
      </c>
      <c r="C176" s="47" t="s">
        <v>479</v>
      </c>
      <c r="D176" s="47">
        <v>2024</v>
      </c>
      <c r="E176" s="47" t="s">
        <v>458</v>
      </c>
      <c r="F176" s="48" t="s">
        <v>480</v>
      </c>
      <c r="G176" s="47">
        <v>1</v>
      </c>
      <c r="H176" s="47" t="s">
        <v>153</v>
      </c>
      <c r="I176" s="47" t="s">
        <v>335</v>
      </c>
      <c r="J176" s="47" t="s">
        <v>135</v>
      </c>
      <c r="K176" s="47" t="s">
        <v>135</v>
      </c>
      <c r="L176" s="47" t="s">
        <v>135</v>
      </c>
      <c r="M176" s="47">
        <v>5</v>
      </c>
      <c r="N176" s="47">
        <v>15</v>
      </c>
      <c r="O176" s="47">
        <v>82</v>
      </c>
      <c r="P176" s="47">
        <v>265</v>
      </c>
      <c r="Q176" s="47">
        <v>72</v>
      </c>
      <c r="R176" s="47"/>
      <c r="S176" s="47"/>
      <c r="T176" s="47"/>
      <c r="U176" s="47"/>
      <c r="V176" s="47"/>
      <c r="W176" s="47"/>
      <c r="X176" s="47" t="s">
        <v>136</v>
      </c>
      <c r="Y176" s="47" t="s">
        <v>135</v>
      </c>
      <c r="Z176" s="47" t="s">
        <v>135</v>
      </c>
      <c r="AA176" s="47" t="s">
        <v>135</v>
      </c>
      <c r="AB176" s="47" t="s">
        <v>335</v>
      </c>
      <c r="AC176" s="47" t="s">
        <v>431</v>
      </c>
      <c r="AD176" s="47" t="s">
        <v>336</v>
      </c>
      <c r="AE176" s="47">
        <v>3983234</v>
      </c>
      <c r="AF176" s="47" t="s">
        <v>144</v>
      </c>
    </row>
    <row r="177" spans="1:32" ht="63.75" customHeight="1">
      <c r="A177" s="47">
        <v>93</v>
      </c>
      <c r="B177" s="47" t="s">
        <v>481</v>
      </c>
      <c r="C177" s="47" t="s">
        <v>482</v>
      </c>
      <c r="D177" s="47">
        <v>2024</v>
      </c>
      <c r="E177" s="47" t="s">
        <v>458</v>
      </c>
      <c r="F177" s="48" t="s">
        <v>483</v>
      </c>
      <c r="G177" s="47">
        <v>1</v>
      </c>
      <c r="H177" s="47" t="s">
        <v>153</v>
      </c>
      <c r="I177" s="47" t="s">
        <v>335</v>
      </c>
      <c r="J177" s="47" t="s">
        <v>135</v>
      </c>
      <c r="K177" s="47" t="s">
        <v>135</v>
      </c>
      <c r="L177" s="47" t="s">
        <v>135</v>
      </c>
      <c r="M177" s="47">
        <v>13</v>
      </c>
      <c r="N177" s="47">
        <v>46</v>
      </c>
      <c r="O177" s="47">
        <v>125</v>
      </c>
      <c r="P177" s="47">
        <v>310</v>
      </c>
      <c r="Q177" s="47">
        <v>30</v>
      </c>
      <c r="R177" s="47"/>
      <c r="S177" s="47"/>
      <c r="T177" s="47"/>
      <c r="U177" s="47"/>
      <c r="V177" s="47"/>
      <c r="W177" s="47"/>
      <c r="X177" s="47" t="s">
        <v>136</v>
      </c>
      <c r="Y177" s="47" t="s">
        <v>135</v>
      </c>
      <c r="Z177" s="47" t="s">
        <v>135</v>
      </c>
      <c r="AA177" s="47" t="s">
        <v>135</v>
      </c>
      <c r="AB177" s="47" t="s">
        <v>335</v>
      </c>
      <c r="AC177" s="47" t="s">
        <v>431</v>
      </c>
      <c r="AD177" s="47" t="s">
        <v>336</v>
      </c>
      <c r="AE177" s="47">
        <v>3983234</v>
      </c>
      <c r="AF177" s="47" t="s">
        <v>144</v>
      </c>
    </row>
    <row r="178" spans="1:32" s="7" customFormat="1" ht="63.75" customHeight="1">
      <c r="A178" s="47">
        <v>94</v>
      </c>
      <c r="B178" s="47" t="s">
        <v>484</v>
      </c>
      <c r="C178" s="47" t="s">
        <v>485</v>
      </c>
      <c r="D178" s="47">
        <v>2024</v>
      </c>
      <c r="E178" s="47" t="s">
        <v>458</v>
      </c>
      <c r="F178" s="48" t="s">
        <v>486</v>
      </c>
      <c r="G178" s="47">
        <v>1</v>
      </c>
      <c r="H178" s="47" t="s">
        <v>153</v>
      </c>
      <c r="I178" s="47" t="s">
        <v>163</v>
      </c>
      <c r="J178" s="47" t="s">
        <v>135</v>
      </c>
      <c r="K178" s="47" t="s">
        <v>135</v>
      </c>
      <c r="L178" s="47" t="s">
        <v>135</v>
      </c>
      <c r="M178" s="47">
        <v>99</v>
      </c>
      <c r="N178" s="47">
        <v>268</v>
      </c>
      <c r="O178" s="47">
        <v>1006</v>
      </c>
      <c r="P178" s="47">
        <v>3230</v>
      </c>
      <c r="Q178" s="47">
        <v>97</v>
      </c>
      <c r="R178" s="47"/>
      <c r="S178" s="47"/>
      <c r="T178" s="47"/>
      <c r="U178" s="47"/>
      <c r="V178" s="47"/>
      <c r="W178" s="47"/>
      <c r="X178" s="47" t="s">
        <v>136</v>
      </c>
      <c r="Y178" s="47" t="s">
        <v>135</v>
      </c>
      <c r="Z178" s="47" t="s">
        <v>135</v>
      </c>
      <c r="AA178" s="47" t="s">
        <v>135</v>
      </c>
      <c r="AB178" s="47" t="s">
        <v>163</v>
      </c>
      <c r="AC178" s="47" t="s">
        <v>431</v>
      </c>
      <c r="AD178" s="47" t="s">
        <v>164</v>
      </c>
      <c r="AE178" s="47">
        <v>3983234</v>
      </c>
      <c r="AF178" s="47" t="s">
        <v>144</v>
      </c>
    </row>
    <row r="179" spans="1:32" s="7" customFormat="1" ht="63" customHeight="1">
      <c r="A179" s="47">
        <v>95</v>
      </c>
      <c r="B179" s="47" t="s">
        <v>487</v>
      </c>
      <c r="C179" s="47" t="s">
        <v>488</v>
      </c>
      <c r="D179" s="47">
        <v>2024</v>
      </c>
      <c r="E179" s="47" t="s">
        <v>458</v>
      </c>
      <c r="F179" s="48" t="s">
        <v>486</v>
      </c>
      <c r="G179" s="47">
        <v>1</v>
      </c>
      <c r="H179" s="47" t="s">
        <v>153</v>
      </c>
      <c r="I179" s="47" t="s">
        <v>163</v>
      </c>
      <c r="J179" s="47" t="s">
        <v>135</v>
      </c>
      <c r="K179" s="47" t="s">
        <v>135</v>
      </c>
      <c r="L179" s="47" t="s">
        <v>135</v>
      </c>
      <c r="M179" s="47">
        <v>60</v>
      </c>
      <c r="N179" s="47">
        <v>240</v>
      </c>
      <c r="O179" s="47">
        <v>287</v>
      </c>
      <c r="P179" s="47">
        <v>800</v>
      </c>
      <c r="Q179" s="47">
        <v>50</v>
      </c>
      <c r="R179" s="47"/>
      <c r="S179" s="47"/>
      <c r="T179" s="47"/>
      <c r="U179" s="47"/>
      <c r="V179" s="47"/>
      <c r="W179" s="47"/>
      <c r="X179" s="47" t="s">
        <v>136</v>
      </c>
      <c r="Y179" s="47" t="s">
        <v>135</v>
      </c>
      <c r="Z179" s="47" t="s">
        <v>135</v>
      </c>
      <c r="AA179" s="47" t="s">
        <v>135</v>
      </c>
      <c r="AB179" s="47" t="s">
        <v>163</v>
      </c>
      <c r="AC179" s="47" t="s">
        <v>431</v>
      </c>
      <c r="AD179" s="47" t="s">
        <v>164</v>
      </c>
      <c r="AE179" s="47">
        <v>3983234</v>
      </c>
      <c r="AF179" s="47" t="s">
        <v>144</v>
      </c>
    </row>
    <row r="180" spans="1:32" s="7" customFormat="1" ht="63" customHeight="1">
      <c r="A180" s="47">
        <v>96</v>
      </c>
      <c r="B180" s="47" t="s">
        <v>489</v>
      </c>
      <c r="C180" s="47" t="s">
        <v>490</v>
      </c>
      <c r="D180" s="47">
        <v>2024</v>
      </c>
      <c r="E180" s="47" t="s">
        <v>458</v>
      </c>
      <c r="F180" s="48" t="s">
        <v>491</v>
      </c>
      <c r="G180" s="47">
        <v>1</v>
      </c>
      <c r="H180" s="47" t="s">
        <v>153</v>
      </c>
      <c r="I180" s="47" t="s">
        <v>255</v>
      </c>
      <c r="J180" s="47" t="s">
        <v>136</v>
      </c>
      <c r="K180" s="47" t="s">
        <v>135</v>
      </c>
      <c r="L180" s="47" t="s">
        <v>135</v>
      </c>
      <c r="M180" s="47">
        <v>340</v>
      </c>
      <c r="N180" s="47">
        <v>1190</v>
      </c>
      <c r="O180" s="47">
        <v>340</v>
      </c>
      <c r="P180" s="47">
        <v>1190</v>
      </c>
      <c r="Q180" s="47">
        <v>69.6</v>
      </c>
      <c r="R180" s="47"/>
      <c r="S180" s="47"/>
      <c r="T180" s="47"/>
      <c r="U180" s="47"/>
      <c r="V180" s="47"/>
      <c r="W180" s="47"/>
      <c r="X180" s="47" t="s">
        <v>136</v>
      </c>
      <c r="Y180" s="47" t="s">
        <v>135</v>
      </c>
      <c r="Z180" s="47" t="s">
        <v>135</v>
      </c>
      <c r="AA180" s="47" t="s">
        <v>135</v>
      </c>
      <c r="AB180" s="47" t="s">
        <v>255</v>
      </c>
      <c r="AC180" s="47" t="s">
        <v>431</v>
      </c>
      <c r="AD180" s="47" t="s">
        <v>256</v>
      </c>
      <c r="AE180" s="47">
        <v>3983234</v>
      </c>
      <c r="AF180" s="47" t="s">
        <v>144</v>
      </c>
    </row>
    <row r="181" spans="1:32" s="7" customFormat="1" ht="63" customHeight="1">
      <c r="A181" s="47">
        <v>97</v>
      </c>
      <c r="B181" s="47" t="s">
        <v>492</v>
      </c>
      <c r="C181" s="47" t="s">
        <v>493</v>
      </c>
      <c r="D181" s="47">
        <v>2024</v>
      </c>
      <c r="E181" s="47" t="s">
        <v>458</v>
      </c>
      <c r="F181" s="48" t="s">
        <v>494</v>
      </c>
      <c r="G181" s="47">
        <v>1</v>
      </c>
      <c r="H181" s="47" t="s">
        <v>153</v>
      </c>
      <c r="I181" s="47" t="s">
        <v>255</v>
      </c>
      <c r="J181" s="47" t="s">
        <v>136</v>
      </c>
      <c r="K181" s="47" t="s">
        <v>135</v>
      </c>
      <c r="L181" s="47" t="s">
        <v>135</v>
      </c>
      <c r="M181" s="47">
        <v>191</v>
      </c>
      <c r="N181" s="47">
        <v>663</v>
      </c>
      <c r="O181" s="47">
        <v>191</v>
      </c>
      <c r="P181" s="47">
        <v>663</v>
      </c>
      <c r="Q181" s="47">
        <v>40.6</v>
      </c>
      <c r="R181" s="47"/>
      <c r="S181" s="47"/>
      <c r="T181" s="47"/>
      <c r="U181" s="47"/>
      <c r="V181" s="47"/>
      <c r="W181" s="47"/>
      <c r="X181" s="47" t="s">
        <v>136</v>
      </c>
      <c r="Y181" s="47" t="s">
        <v>135</v>
      </c>
      <c r="Z181" s="47" t="s">
        <v>135</v>
      </c>
      <c r="AA181" s="47" t="s">
        <v>135</v>
      </c>
      <c r="AB181" s="47" t="s">
        <v>255</v>
      </c>
      <c r="AC181" s="47" t="s">
        <v>431</v>
      </c>
      <c r="AD181" s="47" t="s">
        <v>256</v>
      </c>
      <c r="AE181" s="47">
        <v>3983234</v>
      </c>
      <c r="AF181" s="47" t="s">
        <v>144</v>
      </c>
    </row>
    <row r="182" spans="1:32" s="7" customFormat="1" ht="63" customHeight="1">
      <c r="A182" s="47">
        <v>98</v>
      </c>
      <c r="B182" s="47" t="s">
        <v>495</v>
      </c>
      <c r="C182" s="47" t="s">
        <v>496</v>
      </c>
      <c r="D182" s="47">
        <v>2024</v>
      </c>
      <c r="E182" s="47" t="s">
        <v>458</v>
      </c>
      <c r="F182" s="48" t="s">
        <v>497</v>
      </c>
      <c r="G182" s="47">
        <v>1</v>
      </c>
      <c r="H182" s="47" t="s">
        <v>153</v>
      </c>
      <c r="I182" s="47" t="s">
        <v>255</v>
      </c>
      <c r="J182" s="47" t="s">
        <v>136</v>
      </c>
      <c r="K182" s="47" t="s">
        <v>135</v>
      </c>
      <c r="L182" s="47" t="s">
        <v>135</v>
      </c>
      <c r="M182" s="47">
        <v>338</v>
      </c>
      <c r="N182" s="47">
        <v>1033</v>
      </c>
      <c r="O182" s="47">
        <v>338</v>
      </c>
      <c r="P182" s="47">
        <v>1033</v>
      </c>
      <c r="Q182" s="47">
        <v>174</v>
      </c>
      <c r="R182" s="47"/>
      <c r="S182" s="47"/>
      <c r="T182" s="47"/>
      <c r="U182" s="47"/>
      <c r="V182" s="47"/>
      <c r="W182" s="47"/>
      <c r="X182" s="47" t="s">
        <v>136</v>
      </c>
      <c r="Y182" s="47" t="s">
        <v>135</v>
      </c>
      <c r="Z182" s="47" t="s">
        <v>135</v>
      </c>
      <c r="AA182" s="47" t="s">
        <v>135</v>
      </c>
      <c r="AB182" s="47" t="s">
        <v>255</v>
      </c>
      <c r="AC182" s="47" t="s">
        <v>431</v>
      </c>
      <c r="AD182" s="47" t="s">
        <v>256</v>
      </c>
      <c r="AE182" s="47">
        <v>3983234</v>
      </c>
      <c r="AF182" s="47" t="s">
        <v>144</v>
      </c>
    </row>
    <row r="183" spans="1:32" s="7" customFormat="1" ht="63" customHeight="1">
      <c r="A183" s="47">
        <v>99</v>
      </c>
      <c r="B183" s="47" t="s">
        <v>498</v>
      </c>
      <c r="C183" s="47" t="s">
        <v>499</v>
      </c>
      <c r="D183" s="47">
        <v>2024</v>
      </c>
      <c r="E183" s="47" t="s">
        <v>458</v>
      </c>
      <c r="F183" s="48" t="s">
        <v>500</v>
      </c>
      <c r="G183" s="47">
        <v>1</v>
      </c>
      <c r="H183" s="47" t="s">
        <v>153</v>
      </c>
      <c r="I183" s="47" t="s">
        <v>255</v>
      </c>
      <c r="J183" s="47" t="s">
        <v>136</v>
      </c>
      <c r="K183" s="47" t="s">
        <v>135</v>
      </c>
      <c r="L183" s="47" t="s">
        <v>135</v>
      </c>
      <c r="M183" s="47">
        <v>235</v>
      </c>
      <c r="N183" s="47">
        <v>809</v>
      </c>
      <c r="O183" s="47">
        <v>235</v>
      </c>
      <c r="P183" s="47">
        <v>809</v>
      </c>
      <c r="Q183" s="47">
        <v>87</v>
      </c>
      <c r="R183" s="47"/>
      <c r="S183" s="47"/>
      <c r="T183" s="47"/>
      <c r="U183" s="47"/>
      <c r="V183" s="47"/>
      <c r="W183" s="47"/>
      <c r="X183" s="47" t="s">
        <v>136</v>
      </c>
      <c r="Y183" s="47" t="s">
        <v>135</v>
      </c>
      <c r="Z183" s="47" t="s">
        <v>135</v>
      </c>
      <c r="AA183" s="47" t="s">
        <v>135</v>
      </c>
      <c r="AB183" s="47" t="s">
        <v>255</v>
      </c>
      <c r="AC183" s="47" t="s">
        <v>431</v>
      </c>
      <c r="AD183" s="47" t="s">
        <v>256</v>
      </c>
      <c r="AE183" s="47">
        <v>3983234</v>
      </c>
      <c r="AF183" s="47" t="s">
        <v>144</v>
      </c>
    </row>
    <row r="184" spans="1:32" ht="66" customHeight="1">
      <c r="A184" s="47">
        <v>100</v>
      </c>
      <c r="B184" s="47" t="s">
        <v>501</v>
      </c>
      <c r="C184" s="47" t="s">
        <v>502</v>
      </c>
      <c r="D184" s="47">
        <v>2024</v>
      </c>
      <c r="E184" s="47" t="s">
        <v>458</v>
      </c>
      <c r="F184" s="48" t="s">
        <v>503</v>
      </c>
      <c r="G184" s="47">
        <v>1</v>
      </c>
      <c r="H184" s="47" t="s">
        <v>177</v>
      </c>
      <c r="I184" s="47" t="s">
        <v>303</v>
      </c>
      <c r="J184" s="47" t="s">
        <v>136</v>
      </c>
      <c r="K184" s="47" t="s">
        <v>135</v>
      </c>
      <c r="L184" s="47" t="s">
        <v>135</v>
      </c>
      <c r="M184" s="47">
        <v>219</v>
      </c>
      <c r="N184" s="47">
        <v>791</v>
      </c>
      <c r="O184" s="47">
        <v>1769</v>
      </c>
      <c r="P184" s="47">
        <v>6976</v>
      </c>
      <c r="Q184" s="47">
        <v>40</v>
      </c>
      <c r="R184" s="47"/>
      <c r="S184" s="47"/>
      <c r="T184" s="47"/>
      <c r="U184" s="47"/>
      <c r="V184" s="47"/>
      <c r="W184" s="47"/>
      <c r="X184" s="47" t="s">
        <v>136</v>
      </c>
      <c r="Y184" s="47" t="s">
        <v>135</v>
      </c>
      <c r="Z184" s="47" t="s">
        <v>135</v>
      </c>
      <c r="AA184" s="47" t="s">
        <v>135</v>
      </c>
      <c r="AB184" s="47" t="s">
        <v>303</v>
      </c>
      <c r="AC184" s="47" t="s">
        <v>431</v>
      </c>
      <c r="AD184" s="47" t="s">
        <v>304</v>
      </c>
      <c r="AE184" s="47">
        <v>3972323</v>
      </c>
      <c r="AF184" s="47" t="s">
        <v>144</v>
      </c>
    </row>
    <row r="185" spans="1:32" ht="66" customHeight="1">
      <c r="A185" s="47">
        <v>101</v>
      </c>
      <c r="B185" s="47" t="s">
        <v>501</v>
      </c>
      <c r="C185" s="47" t="s">
        <v>504</v>
      </c>
      <c r="D185" s="47">
        <v>2024</v>
      </c>
      <c r="E185" s="47" t="s">
        <v>458</v>
      </c>
      <c r="F185" s="48" t="s">
        <v>505</v>
      </c>
      <c r="G185" s="47">
        <v>1</v>
      </c>
      <c r="H185" s="47" t="s">
        <v>177</v>
      </c>
      <c r="I185" s="47" t="s">
        <v>303</v>
      </c>
      <c r="J185" s="47" t="s">
        <v>136</v>
      </c>
      <c r="K185" s="47" t="s">
        <v>135</v>
      </c>
      <c r="L185" s="47" t="s">
        <v>135</v>
      </c>
      <c r="M185" s="47">
        <v>219</v>
      </c>
      <c r="N185" s="47">
        <v>791</v>
      </c>
      <c r="O185" s="47">
        <v>1769</v>
      </c>
      <c r="P185" s="47">
        <v>6976</v>
      </c>
      <c r="Q185" s="47">
        <v>59</v>
      </c>
      <c r="R185" s="47"/>
      <c r="S185" s="47"/>
      <c r="T185" s="47"/>
      <c r="U185" s="47"/>
      <c r="V185" s="47"/>
      <c r="W185" s="47"/>
      <c r="X185" s="47" t="s">
        <v>136</v>
      </c>
      <c r="Y185" s="47" t="s">
        <v>135</v>
      </c>
      <c r="Z185" s="47" t="s">
        <v>135</v>
      </c>
      <c r="AA185" s="47" t="s">
        <v>135</v>
      </c>
      <c r="AB185" s="47" t="s">
        <v>303</v>
      </c>
      <c r="AC185" s="47" t="s">
        <v>431</v>
      </c>
      <c r="AD185" s="47" t="s">
        <v>304</v>
      </c>
      <c r="AE185" s="47">
        <v>3972323</v>
      </c>
      <c r="AF185" s="47" t="s">
        <v>144</v>
      </c>
    </row>
    <row r="186" spans="1:32" ht="60">
      <c r="A186" s="47">
        <v>102</v>
      </c>
      <c r="B186" s="47" t="s">
        <v>506</v>
      </c>
      <c r="C186" s="47" t="s">
        <v>507</v>
      </c>
      <c r="D186" s="47">
        <v>2024</v>
      </c>
      <c r="E186" s="47" t="s">
        <v>458</v>
      </c>
      <c r="F186" s="48" t="s">
        <v>508</v>
      </c>
      <c r="G186" s="47">
        <v>1</v>
      </c>
      <c r="H186" s="47" t="s">
        <v>177</v>
      </c>
      <c r="I186" s="47" t="s">
        <v>178</v>
      </c>
      <c r="J186" s="47" t="s">
        <v>136</v>
      </c>
      <c r="K186" s="47" t="s">
        <v>135</v>
      </c>
      <c r="L186" s="47" t="s">
        <v>135</v>
      </c>
      <c r="M186" s="47">
        <v>262</v>
      </c>
      <c r="N186" s="47">
        <v>786</v>
      </c>
      <c r="O186" s="47">
        <v>2253</v>
      </c>
      <c r="P186" s="47">
        <v>7681</v>
      </c>
      <c r="Q186" s="47">
        <v>23</v>
      </c>
      <c r="R186" s="47"/>
      <c r="S186" s="47"/>
      <c r="T186" s="47"/>
      <c r="U186" s="47"/>
      <c r="V186" s="47"/>
      <c r="W186" s="47"/>
      <c r="X186" s="47" t="s">
        <v>136</v>
      </c>
      <c r="Y186" s="47" t="s">
        <v>135</v>
      </c>
      <c r="Z186" s="47" t="s">
        <v>135</v>
      </c>
      <c r="AA186" s="47" t="s">
        <v>135</v>
      </c>
      <c r="AB186" s="47" t="s">
        <v>178</v>
      </c>
      <c r="AC186" s="47" t="s">
        <v>431</v>
      </c>
      <c r="AD186" s="47" t="s">
        <v>179</v>
      </c>
      <c r="AE186" s="47">
        <v>3972323</v>
      </c>
      <c r="AF186" s="47" t="s">
        <v>144</v>
      </c>
    </row>
    <row r="187" spans="1:32" ht="60">
      <c r="A187" s="47">
        <v>103</v>
      </c>
      <c r="B187" s="47" t="s">
        <v>509</v>
      </c>
      <c r="C187" s="47" t="s">
        <v>510</v>
      </c>
      <c r="D187" s="47">
        <v>2024</v>
      </c>
      <c r="E187" s="47" t="s">
        <v>458</v>
      </c>
      <c r="F187" s="48" t="s">
        <v>511</v>
      </c>
      <c r="G187" s="47">
        <v>1</v>
      </c>
      <c r="H187" s="47" t="s">
        <v>177</v>
      </c>
      <c r="I187" s="47" t="s">
        <v>178</v>
      </c>
      <c r="J187" s="47" t="s">
        <v>136</v>
      </c>
      <c r="K187" s="47" t="s">
        <v>135</v>
      </c>
      <c r="L187" s="47" t="s">
        <v>135</v>
      </c>
      <c r="M187" s="47">
        <v>262</v>
      </c>
      <c r="N187" s="47">
        <v>786</v>
      </c>
      <c r="O187" s="47">
        <v>2253</v>
      </c>
      <c r="P187" s="47">
        <v>7681</v>
      </c>
      <c r="Q187" s="47">
        <v>60</v>
      </c>
      <c r="R187" s="47"/>
      <c r="S187" s="47"/>
      <c r="T187" s="47"/>
      <c r="U187" s="47"/>
      <c r="V187" s="47"/>
      <c r="W187" s="47"/>
      <c r="X187" s="47" t="s">
        <v>136</v>
      </c>
      <c r="Y187" s="47" t="s">
        <v>135</v>
      </c>
      <c r="Z187" s="47" t="s">
        <v>135</v>
      </c>
      <c r="AA187" s="47" t="s">
        <v>135</v>
      </c>
      <c r="AB187" s="47" t="s">
        <v>178</v>
      </c>
      <c r="AC187" s="47" t="s">
        <v>431</v>
      </c>
      <c r="AD187" s="47" t="s">
        <v>179</v>
      </c>
      <c r="AE187" s="47">
        <v>3972323</v>
      </c>
      <c r="AF187" s="47" t="s">
        <v>144</v>
      </c>
    </row>
    <row r="188" spans="1:32" ht="48">
      <c r="A188" s="47">
        <v>104</v>
      </c>
      <c r="B188" s="47" t="s">
        <v>512</v>
      </c>
      <c r="C188" s="47" t="s">
        <v>513</v>
      </c>
      <c r="D188" s="47">
        <v>2024</v>
      </c>
      <c r="E188" s="47" t="s">
        <v>458</v>
      </c>
      <c r="F188" s="48" t="s">
        <v>514</v>
      </c>
      <c r="G188" s="47">
        <v>1</v>
      </c>
      <c r="H188" s="47" t="s">
        <v>177</v>
      </c>
      <c r="I188" s="47" t="s">
        <v>178</v>
      </c>
      <c r="J188" s="47" t="s">
        <v>136</v>
      </c>
      <c r="K188" s="47" t="s">
        <v>135</v>
      </c>
      <c r="L188" s="47" t="s">
        <v>135</v>
      </c>
      <c r="M188" s="47">
        <v>262</v>
      </c>
      <c r="N188" s="47">
        <v>786</v>
      </c>
      <c r="O188" s="47">
        <v>2253</v>
      </c>
      <c r="P188" s="47">
        <v>7681</v>
      </c>
      <c r="Q188" s="47">
        <v>66</v>
      </c>
      <c r="R188" s="47"/>
      <c r="S188" s="47"/>
      <c r="T188" s="47"/>
      <c r="U188" s="47"/>
      <c r="V188" s="47"/>
      <c r="W188" s="47"/>
      <c r="X188" s="47" t="s">
        <v>136</v>
      </c>
      <c r="Y188" s="47" t="s">
        <v>135</v>
      </c>
      <c r="Z188" s="47" t="s">
        <v>135</v>
      </c>
      <c r="AA188" s="47" t="s">
        <v>135</v>
      </c>
      <c r="AB188" s="47" t="s">
        <v>178</v>
      </c>
      <c r="AC188" s="47" t="s">
        <v>431</v>
      </c>
      <c r="AD188" s="47" t="s">
        <v>179</v>
      </c>
      <c r="AE188" s="47">
        <v>3972323</v>
      </c>
      <c r="AF188" s="47" t="s">
        <v>144</v>
      </c>
    </row>
    <row r="189" spans="1:32" ht="60">
      <c r="A189" s="47">
        <v>105</v>
      </c>
      <c r="B189" s="47" t="s">
        <v>515</v>
      </c>
      <c r="C189" s="47" t="s">
        <v>516</v>
      </c>
      <c r="D189" s="47">
        <v>2024</v>
      </c>
      <c r="E189" s="47" t="s">
        <v>458</v>
      </c>
      <c r="F189" s="48" t="s">
        <v>517</v>
      </c>
      <c r="G189" s="47">
        <v>1</v>
      </c>
      <c r="H189" s="47" t="s">
        <v>177</v>
      </c>
      <c r="I189" s="47" t="s">
        <v>261</v>
      </c>
      <c r="J189" s="47" t="s">
        <v>135</v>
      </c>
      <c r="K189" s="47" t="s">
        <v>135</v>
      </c>
      <c r="L189" s="47" t="s">
        <v>135</v>
      </c>
      <c r="M189" s="47">
        <v>125</v>
      </c>
      <c r="N189" s="47">
        <v>265</v>
      </c>
      <c r="O189" s="47">
        <v>300</v>
      </c>
      <c r="P189" s="47">
        <v>1000</v>
      </c>
      <c r="Q189" s="47">
        <v>40</v>
      </c>
      <c r="R189" s="47"/>
      <c r="S189" s="47"/>
      <c r="T189" s="47"/>
      <c r="U189" s="47"/>
      <c r="V189" s="47"/>
      <c r="W189" s="47"/>
      <c r="X189" s="47" t="s">
        <v>136</v>
      </c>
      <c r="Y189" s="47" t="s">
        <v>135</v>
      </c>
      <c r="Z189" s="47" t="s">
        <v>135</v>
      </c>
      <c r="AA189" s="47" t="s">
        <v>135</v>
      </c>
      <c r="AB189" s="47" t="s">
        <v>261</v>
      </c>
      <c r="AC189" s="47" t="s">
        <v>431</v>
      </c>
      <c r="AD189" s="47" t="s">
        <v>262</v>
      </c>
      <c r="AE189" s="47">
        <v>3972323</v>
      </c>
      <c r="AF189" s="47" t="s">
        <v>144</v>
      </c>
    </row>
    <row r="190" spans="1:32" ht="63" customHeight="1">
      <c r="A190" s="47">
        <v>106</v>
      </c>
      <c r="B190" s="47" t="s">
        <v>518</v>
      </c>
      <c r="C190" s="47" t="s">
        <v>519</v>
      </c>
      <c r="D190" s="47">
        <v>2024</v>
      </c>
      <c r="E190" s="47" t="s">
        <v>458</v>
      </c>
      <c r="F190" s="48" t="s">
        <v>517</v>
      </c>
      <c r="G190" s="47">
        <v>1</v>
      </c>
      <c r="H190" s="47" t="s">
        <v>177</v>
      </c>
      <c r="I190" s="47" t="s">
        <v>261</v>
      </c>
      <c r="J190" s="47" t="s">
        <v>135</v>
      </c>
      <c r="K190" s="47" t="s">
        <v>135</v>
      </c>
      <c r="L190" s="47" t="s">
        <v>135</v>
      </c>
      <c r="M190" s="47">
        <v>125</v>
      </c>
      <c r="N190" s="47">
        <v>265</v>
      </c>
      <c r="O190" s="47">
        <v>300</v>
      </c>
      <c r="P190" s="47">
        <v>1000</v>
      </c>
      <c r="Q190" s="47">
        <v>189</v>
      </c>
      <c r="R190" s="47"/>
      <c r="S190" s="47"/>
      <c r="T190" s="47"/>
      <c r="U190" s="47"/>
      <c r="V190" s="47"/>
      <c r="W190" s="47"/>
      <c r="X190" s="47" t="s">
        <v>136</v>
      </c>
      <c r="Y190" s="47" t="s">
        <v>135</v>
      </c>
      <c r="Z190" s="47" t="s">
        <v>135</v>
      </c>
      <c r="AA190" s="47" t="s">
        <v>135</v>
      </c>
      <c r="AB190" s="47" t="s">
        <v>261</v>
      </c>
      <c r="AC190" s="47" t="s">
        <v>431</v>
      </c>
      <c r="AD190" s="47" t="s">
        <v>262</v>
      </c>
      <c r="AE190" s="47">
        <v>3972323</v>
      </c>
      <c r="AF190" s="47" t="s">
        <v>144</v>
      </c>
    </row>
    <row r="191" spans="1:32" ht="63" customHeight="1">
      <c r="A191" s="47">
        <v>107</v>
      </c>
      <c r="B191" s="47" t="s">
        <v>520</v>
      </c>
      <c r="C191" s="47" t="s">
        <v>521</v>
      </c>
      <c r="D191" s="47">
        <v>2024</v>
      </c>
      <c r="E191" s="47" t="s">
        <v>458</v>
      </c>
      <c r="F191" s="48" t="s">
        <v>522</v>
      </c>
      <c r="G191" s="47">
        <v>1</v>
      </c>
      <c r="H191" s="47" t="s">
        <v>177</v>
      </c>
      <c r="I191" s="47" t="s">
        <v>183</v>
      </c>
      <c r="J191" s="47" t="s">
        <v>135</v>
      </c>
      <c r="K191" s="47" t="s">
        <v>135</v>
      </c>
      <c r="L191" s="47" t="s">
        <v>135</v>
      </c>
      <c r="M191" s="47">
        <v>90</v>
      </c>
      <c r="N191" s="47">
        <v>253</v>
      </c>
      <c r="O191" s="47">
        <v>265</v>
      </c>
      <c r="P191" s="47">
        <v>867</v>
      </c>
      <c r="Q191" s="47">
        <v>17.6</v>
      </c>
      <c r="R191" s="47"/>
      <c r="S191" s="47"/>
      <c r="T191" s="47"/>
      <c r="U191" s="47"/>
      <c r="V191" s="47"/>
      <c r="W191" s="47"/>
      <c r="X191" s="47" t="s">
        <v>136</v>
      </c>
      <c r="Y191" s="47" t="s">
        <v>135</v>
      </c>
      <c r="Z191" s="47" t="s">
        <v>135</v>
      </c>
      <c r="AA191" s="47" t="s">
        <v>135</v>
      </c>
      <c r="AB191" s="47" t="s">
        <v>183</v>
      </c>
      <c r="AC191" s="47" t="s">
        <v>431</v>
      </c>
      <c r="AD191" s="47" t="s">
        <v>184</v>
      </c>
      <c r="AE191" s="47">
        <v>3972323</v>
      </c>
      <c r="AF191" s="47" t="s">
        <v>144</v>
      </c>
    </row>
    <row r="192" spans="1:32" ht="63" customHeight="1">
      <c r="A192" s="47">
        <v>108</v>
      </c>
      <c r="B192" s="47" t="s">
        <v>523</v>
      </c>
      <c r="C192" s="47" t="s">
        <v>524</v>
      </c>
      <c r="D192" s="47">
        <v>2024</v>
      </c>
      <c r="E192" s="47" t="s">
        <v>458</v>
      </c>
      <c r="F192" s="48" t="s">
        <v>525</v>
      </c>
      <c r="G192" s="47">
        <v>1</v>
      </c>
      <c r="H192" s="47" t="s">
        <v>177</v>
      </c>
      <c r="I192" s="47" t="s">
        <v>183</v>
      </c>
      <c r="J192" s="47" t="s">
        <v>135</v>
      </c>
      <c r="K192" s="47" t="s">
        <v>135</v>
      </c>
      <c r="L192" s="47" t="s">
        <v>135</v>
      </c>
      <c r="M192" s="47">
        <v>90</v>
      </c>
      <c r="N192" s="47">
        <v>253</v>
      </c>
      <c r="O192" s="47">
        <v>265</v>
      </c>
      <c r="P192" s="47">
        <v>867</v>
      </c>
      <c r="Q192" s="47">
        <v>33</v>
      </c>
      <c r="R192" s="47"/>
      <c r="S192" s="47"/>
      <c r="T192" s="47"/>
      <c r="U192" s="47"/>
      <c r="V192" s="47"/>
      <c r="W192" s="47"/>
      <c r="X192" s="47" t="s">
        <v>136</v>
      </c>
      <c r="Y192" s="47" t="s">
        <v>135</v>
      </c>
      <c r="Z192" s="47" t="s">
        <v>135</v>
      </c>
      <c r="AA192" s="47" t="s">
        <v>135</v>
      </c>
      <c r="AB192" s="47" t="s">
        <v>183</v>
      </c>
      <c r="AC192" s="47" t="s">
        <v>431</v>
      </c>
      <c r="AD192" s="47" t="s">
        <v>184</v>
      </c>
      <c r="AE192" s="47">
        <v>3972323</v>
      </c>
      <c r="AF192" s="47" t="s">
        <v>144</v>
      </c>
    </row>
    <row r="193" spans="1:32" ht="63" customHeight="1">
      <c r="A193" s="47">
        <v>109</v>
      </c>
      <c r="B193" s="47" t="s">
        <v>526</v>
      </c>
      <c r="C193" s="47" t="s">
        <v>527</v>
      </c>
      <c r="D193" s="47">
        <v>2024</v>
      </c>
      <c r="E193" s="47" t="s">
        <v>458</v>
      </c>
      <c r="F193" s="48" t="s">
        <v>528</v>
      </c>
      <c r="G193" s="47">
        <v>1</v>
      </c>
      <c r="H193" s="47" t="s">
        <v>192</v>
      </c>
      <c r="I193" s="47" t="s">
        <v>361</v>
      </c>
      <c r="J193" s="47" t="s">
        <v>135</v>
      </c>
      <c r="K193" s="47" t="s">
        <v>135</v>
      </c>
      <c r="L193" s="47" t="s">
        <v>135</v>
      </c>
      <c r="M193" s="47">
        <v>199</v>
      </c>
      <c r="N193" s="47">
        <v>646</v>
      </c>
      <c r="O193" s="47">
        <v>1316</v>
      </c>
      <c r="P193" s="47">
        <v>5927</v>
      </c>
      <c r="Q193" s="47">
        <v>105</v>
      </c>
      <c r="R193" s="47"/>
      <c r="S193" s="47"/>
      <c r="T193" s="47"/>
      <c r="U193" s="47"/>
      <c r="V193" s="47"/>
      <c r="W193" s="47"/>
      <c r="X193" s="47" t="s">
        <v>136</v>
      </c>
      <c r="Y193" s="47" t="s">
        <v>135</v>
      </c>
      <c r="Z193" s="47" t="s">
        <v>135</v>
      </c>
      <c r="AA193" s="47" t="s">
        <v>135</v>
      </c>
      <c r="AB193" s="47" t="s">
        <v>361</v>
      </c>
      <c r="AC193" s="47" t="s">
        <v>431</v>
      </c>
      <c r="AD193" s="47" t="s">
        <v>362</v>
      </c>
      <c r="AE193" s="47">
        <v>3822069</v>
      </c>
      <c r="AF193" s="47" t="s">
        <v>144</v>
      </c>
    </row>
    <row r="194" spans="1:32" ht="63" customHeight="1">
      <c r="A194" s="47">
        <v>110</v>
      </c>
      <c r="B194" s="47" t="s">
        <v>529</v>
      </c>
      <c r="C194" s="47" t="s">
        <v>530</v>
      </c>
      <c r="D194" s="47">
        <v>2024</v>
      </c>
      <c r="E194" s="47" t="s">
        <v>458</v>
      </c>
      <c r="F194" s="48" t="s">
        <v>528</v>
      </c>
      <c r="G194" s="47">
        <v>1</v>
      </c>
      <c r="H194" s="47" t="s">
        <v>192</v>
      </c>
      <c r="I194" s="47" t="s">
        <v>361</v>
      </c>
      <c r="J194" s="47" t="s">
        <v>135</v>
      </c>
      <c r="K194" s="47" t="s">
        <v>135</v>
      </c>
      <c r="L194" s="47" t="s">
        <v>135</v>
      </c>
      <c r="M194" s="47">
        <v>199</v>
      </c>
      <c r="N194" s="47">
        <v>646</v>
      </c>
      <c r="O194" s="47">
        <v>1316</v>
      </c>
      <c r="P194" s="47">
        <v>5927</v>
      </c>
      <c r="Q194" s="47">
        <v>54</v>
      </c>
      <c r="R194" s="47"/>
      <c r="S194" s="47"/>
      <c r="T194" s="47"/>
      <c r="U194" s="47"/>
      <c r="V194" s="47"/>
      <c r="W194" s="47"/>
      <c r="X194" s="47" t="s">
        <v>136</v>
      </c>
      <c r="Y194" s="47" t="s">
        <v>135</v>
      </c>
      <c r="Z194" s="47" t="s">
        <v>135</v>
      </c>
      <c r="AA194" s="47" t="s">
        <v>135</v>
      </c>
      <c r="AB194" s="47" t="s">
        <v>361</v>
      </c>
      <c r="AC194" s="47" t="s">
        <v>431</v>
      </c>
      <c r="AD194" s="47" t="s">
        <v>362</v>
      </c>
      <c r="AE194" s="47">
        <v>3822069</v>
      </c>
      <c r="AF194" s="47" t="s">
        <v>144</v>
      </c>
    </row>
    <row r="195" spans="1:32" ht="63" customHeight="1">
      <c r="A195" s="47">
        <v>111</v>
      </c>
      <c r="B195" s="47" t="s">
        <v>531</v>
      </c>
      <c r="C195" s="47" t="s">
        <v>532</v>
      </c>
      <c r="D195" s="47">
        <v>2024</v>
      </c>
      <c r="E195" s="47" t="s">
        <v>458</v>
      </c>
      <c r="F195" s="48" t="s">
        <v>528</v>
      </c>
      <c r="G195" s="47">
        <v>1</v>
      </c>
      <c r="H195" s="47" t="s">
        <v>192</v>
      </c>
      <c r="I195" s="47" t="s">
        <v>361</v>
      </c>
      <c r="J195" s="47" t="s">
        <v>135</v>
      </c>
      <c r="K195" s="47" t="s">
        <v>135</v>
      </c>
      <c r="L195" s="47" t="s">
        <v>135</v>
      </c>
      <c r="M195" s="47">
        <v>199</v>
      </c>
      <c r="N195" s="47">
        <v>646</v>
      </c>
      <c r="O195" s="47">
        <v>1316</v>
      </c>
      <c r="P195" s="47">
        <v>5927</v>
      </c>
      <c r="Q195" s="47">
        <v>105</v>
      </c>
      <c r="R195" s="47"/>
      <c r="S195" s="47"/>
      <c r="T195" s="47"/>
      <c r="U195" s="47"/>
      <c r="V195" s="47"/>
      <c r="W195" s="47"/>
      <c r="X195" s="47" t="s">
        <v>136</v>
      </c>
      <c r="Y195" s="47" t="s">
        <v>135</v>
      </c>
      <c r="Z195" s="47" t="s">
        <v>135</v>
      </c>
      <c r="AA195" s="47" t="s">
        <v>135</v>
      </c>
      <c r="AB195" s="47" t="s">
        <v>361</v>
      </c>
      <c r="AC195" s="47" t="s">
        <v>431</v>
      </c>
      <c r="AD195" s="47" t="s">
        <v>362</v>
      </c>
      <c r="AE195" s="47">
        <v>3822069</v>
      </c>
      <c r="AF195" s="47" t="s">
        <v>144</v>
      </c>
    </row>
    <row r="196" spans="1:32" ht="108">
      <c r="A196" s="47">
        <v>112</v>
      </c>
      <c r="B196" s="47" t="s">
        <v>533</v>
      </c>
      <c r="C196" s="47" t="s">
        <v>534</v>
      </c>
      <c r="D196" s="47">
        <v>2024</v>
      </c>
      <c r="E196" s="47" t="s">
        <v>458</v>
      </c>
      <c r="F196" s="48" t="s">
        <v>535</v>
      </c>
      <c r="G196" s="47">
        <v>1</v>
      </c>
      <c r="H196" s="47" t="s">
        <v>192</v>
      </c>
      <c r="I196" s="47" t="s">
        <v>193</v>
      </c>
      <c r="J196" s="47" t="s">
        <v>136</v>
      </c>
      <c r="K196" s="47" t="s">
        <v>135</v>
      </c>
      <c r="L196" s="47" t="s">
        <v>135</v>
      </c>
      <c r="M196" s="47">
        <v>236</v>
      </c>
      <c r="N196" s="47">
        <v>718</v>
      </c>
      <c r="O196" s="47">
        <v>1820</v>
      </c>
      <c r="P196" s="47">
        <v>7019</v>
      </c>
      <c r="Q196" s="47">
        <v>200</v>
      </c>
      <c r="R196" s="47"/>
      <c r="S196" s="47"/>
      <c r="T196" s="47"/>
      <c r="U196" s="47"/>
      <c r="V196" s="47"/>
      <c r="W196" s="47"/>
      <c r="X196" s="47" t="s">
        <v>136</v>
      </c>
      <c r="Y196" s="47" t="s">
        <v>135</v>
      </c>
      <c r="Z196" s="47" t="s">
        <v>135</v>
      </c>
      <c r="AA196" s="47" t="s">
        <v>135</v>
      </c>
      <c r="AB196" s="47" t="s">
        <v>193</v>
      </c>
      <c r="AC196" s="47" t="s">
        <v>431</v>
      </c>
      <c r="AD196" s="47" t="s">
        <v>194</v>
      </c>
      <c r="AE196" s="47">
        <v>3822069</v>
      </c>
      <c r="AF196" s="47" t="s">
        <v>144</v>
      </c>
    </row>
    <row r="197" spans="1:32" ht="67.5" customHeight="1">
      <c r="A197" s="47">
        <v>113</v>
      </c>
      <c r="B197" s="47" t="s">
        <v>536</v>
      </c>
      <c r="C197" s="47" t="s">
        <v>537</v>
      </c>
      <c r="D197" s="47">
        <v>2024</v>
      </c>
      <c r="E197" s="47" t="s">
        <v>458</v>
      </c>
      <c r="F197" s="48" t="s">
        <v>538</v>
      </c>
      <c r="G197" s="47">
        <v>1</v>
      </c>
      <c r="H197" s="47" t="s">
        <v>192</v>
      </c>
      <c r="I197" s="47" t="s">
        <v>369</v>
      </c>
      <c r="J197" s="47" t="s">
        <v>136</v>
      </c>
      <c r="K197" s="47" t="s">
        <v>135</v>
      </c>
      <c r="L197" s="47" t="s">
        <v>135</v>
      </c>
      <c r="M197" s="47">
        <v>242</v>
      </c>
      <c r="N197" s="47">
        <v>750</v>
      </c>
      <c r="O197" s="47">
        <v>1113</v>
      </c>
      <c r="P197" s="47">
        <v>5203</v>
      </c>
      <c r="Q197" s="47">
        <v>135</v>
      </c>
      <c r="R197" s="47"/>
      <c r="S197" s="47"/>
      <c r="T197" s="47"/>
      <c r="U197" s="47"/>
      <c r="V197" s="47"/>
      <c r="W197" s="47"/>
      <c r="X197" s="47" t="s">
        <v>136</v>
      </c>
      <c r="Y197" s="47" t="s">
        <v>135</v>
      </c>
      <c r="Z197" s="47" t="s">
        <v>135</v>
      </c>
      <c r="AA197" s="47" t="s">
        <v>135</v>
      </c>
      <c r="AB197" s="47" t="s">
        <v>369</v>
      </c>
      <c r="AC197" s="47" t="s">
        <v>431</v>
      </c>
      <c r="AD197" s="47" t="s">
        <v>370</v>
      </c>
      <c r="AE197" s="47">
        <v>3822069</v>
      </c>
      <c r="AF197" s="47" t="s">
        <v>144</v>
      </c>
    </row>
    <row r="198" spans="1:32" ht="67.5" customHeight="1">
      <c r="A198" s="47">
        <v>114</v>
      </c>
      <c r="B198" s="47" t="s">
        <v>539</v>
      </c>
      <c r="C198" s="47" t="s">
        <v>540</v>
      </c>
      <c r="D198" s="47">
        <v>2024</v>
      </c>
      <c r="E198" s="47" t="s">
        <v>458</v>
      </c>
      <c r="F198" s="48" t="s">
        <v>538</v>
      </c>
      <c r="G198" s="47">
        <v>1</v>
      </c>
      <c r="H198" s="47" t="s">
        <v>192</v>
      </c>
      <c r="I198" s="47" t="s">
        <v>369</v>
      </c>
      <c r="J198" s="47" t="s">
        <v>136</v>
      </c>
      <c r="K198" s="47" t="s">
        <v>135</v>
      </c>
      <c r="L198" s="47" t="s">
        <v>135</v>
      </c>
      <c r="M198" s="47">
        <v>242</v>
      </c>
      <c r="N198" s="47">
        <v>750</v>
      </c>
      <c r="O198" s="47">
        <v>1113</v>
      </c>
      <c r="P198" s="47">
        <v>5203</v>
      </c>
      <c r="Q198" s="47">
        <v>81</v>
      </c>
      <c r="R198" s="47"/>
      <c r="S198" s="47"/>
      <c r="T198" s="47"/>
      <c r="U198" s="47"/>
      <c r="V198" s="47"/>
      <c r="W198" s="47"/>
      <c r="X198" s="47" t="s">
        <v>136</v>
      </c>
      <c r="Y198" s="47" t="s">
        <v>135</v>
      </c>
      <c r="Z198" s="47" t="s">
        <v>135</v>
      </c>
      <c r="AA198" s="47" t="s">
        <v>135</v>
      </c>
      <c r="AB198" s="47" t="s">
        <v>369</v>
      </c>
      <c r="AC198" s="47" t="s">
        <v>431</v>
      </c>
      <c r="AD198" s="47" t="s">
        <v>370</v>
      </c>
      <c r="AE198" s="47">
        <v>3822069</v>
      </c>
      <c r="AF198" s="47" t="s">
        <v>144</v>
      </c>
    </row>
    <row r="199" spans="1:32" ht="67.5" customHeight="1">
      <c r="A199" s="47">
        <v>115</v>
      </c>
      <c r="B199" s="47" t="s">
        <v>541</v>
      </c>
      <c r="C199" s="47" t="s">
        <v>542</v>
      </c>
      <c r="D199" s="47">
        <v>2024</v>
      </c>
      <c r="E199" s="47" t="s">
        <v>458</v>
      </c>
      <c r="F199" s="48" t="s">
        <v>543</v>
      </c>
      <c r="G199" s="47">
        <v>1</v>
      </c>
      <c r="H199" s="47" t="s">
        <v>192</v>
      </c>
      <c r="I199" s="47" t="s">
        <v>267</v>
      </c>
      <c r="J199" s="47" t="s">
        <v>135</v>
      </c>
      <c r="K199" s="47" t="s">
        <v>135</v>
      </c>
      <c r="L199" s="47" t="s">
        <v>135</v>
      </c>
      <c r="M199" s="47">
        <v>29</v>
      </c>
      <c r="N199" s="47">
        <v>108</v>
      </c>
      <c r="O199" s="47">
        <v>268</v>
      </c>
      <c r="P199" s="47">
        <v>1264</v>
      </c>
      <c r="Q199" s="47">
        <v>67</v>
      </c>
      <c r="R199" s="47"/>
      <c r="S199" s="47"/>
      <c r="T199" s="47"/>
      <c r="U199" s="47"/>
      <c r="V199" s="47"/>
      <c r="W199" s="47"/>
      <c r="X199" s="47" t="s">
        <v>136</v>
      </c>
      <c r="Y199" s="47" t="s">
        <v>135</v>
      </c>
      <c r="Z199" s="47" t="s">
        <v>135</v>
      </c>
      <c r="AA199" s="47" t="s">
        <v>135</v>
      </c>
      <c r="AB199" s="47" t="s">
        <v>267</v>
      </c>
      <c r="AC199" s="47" t="s">
        <v>431</v>
      </c>
      <c r="AD199" s="47" t="s">
        <v>268</v>
      </c>
      <c r="AE199" s="47">
        <v>3822069</v>
      </c>
      <c r="AF199" s="47" t="s">
        <v>144</v>
      </c>
    </row>
    <row r="200" spans="1:32" ht="67.5" customHeight="1">
      <c r="A200" s="47">
        <v>116</v>
      </c>
      <c r="B200" s="47" t="s">
        <v>544</v>
      </c>
      <c r="C200" s="47" t="s">
        <v>545</v>
      </c>
      <c r="D200" s="47">
        <v>2024</v>
      </c>
      <c r="E200" s="47" t="s">
        <v>458</v>
      </c>
      <c r="F200" s="48" t="s">
        <v>546</v>
      </c>
      <c r="G200" s="47">
        <v>1</v>
      </c>
      <c r="H200" s="47" t="s">
        <v>192</v>
      </c>
      <c r="I200" s="47" t="s">
        <v>267</v>
      </c>
      <c r="J200" s="47" t="s">
        <v>135</v>
      </c>
      <c r="K200" s="47" t="s">
        <v>135</v>
      </c>
      <c r="L200" s="47" t="s">
        <v>135</v>
      </c>
      <c r="M200" s="47">
        <v>42</v>
      </c>
      <c r="N200" s="47">
        <v>149</v>
      </c>
      <c r="O200" s="47">
        <v>141</v>
      </c>
      <c r="P200" s="47">
        <v>490</v>
      </c>
      <c r="Q200" s="47">
        <v>15</v>
      </c>
      <c r="R200" s="47"/>
      <c r="S200" s="47"/>
      <c r="T200" s="47"/>
      <c r="U200" s="47"/>
      <c r="V200" s="47"/>
      <c r="W200" s="47"/>
      <c r="X200" s="47" t="s">
        <v>136</v>
      </c>
      <c r="Y200" s="47" t="s">
        <v>135</v>
      </c>
      <c r="Z200" s="47" t="s">
        <v>135</v>
      </c>
      <c r="AA200" s="47" t="s">
        <v>135</v>
      </c>
      <c r="AB200" s="47" t="s">
        <v>267</v>
      </c>
      <c r="AC200" s="47" t="s">
        <v>431</v>
      </c>
      <c r="AD200" s="47" t="s">
        <v>268</v>
      </c>
      <c r="AE200" s="47">
        <v>3822069</v>
      </c>
      <c r="AF200" s="47" t="s">
        <v>144</v>
      </c>
    </row>
    <row r="201" spans="1:32" ht="67.5" customHeight="1">
      <c r="A201" s="47">
        <v>117</v>
      </c>
      <c r="B201" s="47" t="s">
        <v>547</v>
      </c>
      <c r="C201" s="47" t="s">
        <v>548</v>
      </c>
      <c r="D201" s="47">
        <v>2024</v>
      </c>
      <c r="E201" s="47" t="s">
        <v>458</v>
      </c>
      <c r="F201" s="48" t="s">
        <v>549</v>
      </c>
      <c r="G201" s="47">
        <v>1</v>
      </c>
      <c r="H201" s="47" t="s">
        <v>192</v>
      </c>
      <c r="I201" s="47" t="s">
        <v>267</v>
      </c>
      <c r="J201" s="47" t="s">
        <v>135</v>
      </c>
      <c r="K201" s="47" t="s">
        <v>135</v>
      </c>
      <c r="L201" s="47" t="s">
        <v>135</v>
      </c>
      <c r="M201" s="47">
        <v>94</v>
      </c>
      <c r="N201" s="47">
        <v>351</v>
      </c>
      <c r="O201" s="47">
        <v>696</v>
      </c>
      <c r="P201" s="47">
        <v>2630</v>
      </c>
      <c r="Q201" s="47">
        <v>27</v>
      </c>
      <c r="R201" s="47"/>
      <c r="S201" s="47"/>
      <c r="T201" s="47"/>
      <c r="U201" s="47"/>
      <c r="V201" s="47"/>
      <c r="W201" s="47"/>
      <c r="X201" s="47" t="s">
        <v>136</v>
      </c>
      <c r="Y201" s="47" t="s">
        <v>135</v>
      </c>
      <c r="Z201" s="47" t="s">
        <v>135</v>
      </c>
      <c r="AA201" s="47" t="s">
        <v>135</v>
      </c>
      <c r="AB201" s="47" t="s">
        <v>267</v>
      </c>
      <c r="AC201" s="47" t="s">
        <v>431</v>
      </c>
      <c r="AD201" s="47" t="s">
        <v>268</v>
      </c>
      <c r="AE201" s="47">
        <v>3822069</v>
      </c>
      <c r="AF201" s="47" t="s">
        <v>144</v>
      </c>
    </row>
    <row r="202" spans="1:32" ht="67.5" customHeight="1">
      <c r="A202" s="47">
        <v>118</v>
      </c>
      <c r="B202" s="47" t="s">
        <v>550</v>
      </c>
      <c r="C202" s="47" t="s">
        <v>551</v>
      </c>
      <c r="D202" s="47">
        <v>2024</v>
      </c>
      <c r="E202" s="47" t="s">
        <v>458</v>
      </c>
      <c r="F202" s="48" t="s">
        <v>549</v>
      </c>
      <c r="G202" s="47">
        <v>1</v>
      </c>
      <c r="H202" s="47" t="s">
        <v>192</v>
      </c>
      <c r="I202" s="47" t="s">
        <v>267</v>
      </c>
      <c r="J202" s="47" t="s">
        <v>135</v>
      </c>
      <c r="K202" s="47" t="s">
        <v>135</v>
      </c>
      <c r="L202" s="47" t="s">
        <v>135</v>
      </c>
      <c r="M202" s="47">
        <v>94</v>
      </c>
      <c r="N202" s="47">
        <v>351</v>
      </c>
      <c r="O202" s="47">
        <v>696</v>
      </c>
      <c r="P202" s="47">
        <v>2630</v>
      </c>
      <c r="Q202" s="47">
        <v>16</v>
      </c>
      <c r="R202" s="47"/>
      <c r="S202" s="47"/>
      <c r="T202" s="47"/>
      <c r="U202" s="47"/>
      <c r="V202" s="47"/>
      <c r="W202" s="47"/>
      <c r="X202" s="47" t="s">
        <v>136</v>
      </c>
      <c r="Y202" s="47" t="s">
        <v>135</v>
      </c>
      <c r="Z202" s="47" t="s">
        <v>135</v>
      </c>
      <c r="AA202" s="47" t="s">
        <v>135</v>
      </c>
      <c r="AB202" s="47" t="s">
        <v>267</v>
      </c>
      <c r="AC202" s="47" t="s">
        <v>431</v>
      </c>
      <c r="AD202" s="47" t="s">
        <v>268</v>
      </c>
      <c r="AE202" s="47">
        <v>3822069</v>
      </c>
      <c r="AF202" s="47" t="s">
        <v>144</v>
      </c>
    </row>
    <row r="203" spans="1:32" ht="67.5" customHeight="1">
      <c r="A203" s="47">
        <v>119</v>
      </c>
      <c r="B203" s="47" t="s">
        <v>552</v>
      </c>
      <c r="C203" s="47" t="s">
        <v>553</v>
      </c>
      <c r="D203" s="47">
        <v>2024</v>
      </c>
      <c r="E203" s="47" t="s">
        <v>458</v>
      </c>
      <c r="F203" s="48" t="s">
        <v>554</v>
      </c>
      <c r="G203" s="47">
        <v>1</v>
      </c>
      <c r="H203" s="47" t="s">
        <v>192</v>
      </c>
      <c r="I203" s="47" t="s">
        <v>555</v>
      </c>
      <c r="J203" s="47" t="s">
        <v>135</v>
      </c>
      <c r="K203" s="47" t="s">
        <v>135</v>
      </c>
      <c r="L203" s="47" t="s">
        <v>135</v>
      </c>
      <c r="M203" s="47">
        <v>51</v>
      </c>
      <c r="N203" s="47">
        <v>104</v>
      </c>
      <c r="O203" s="47">
        <v>815</v>
      </c>
      <c r="P203" s="47">
        <v>2513</v>
      </c>
      <c r="Q203" s="47">
        <v>33</v>
      </c>
      <c r="R203" s="47"/>
      <c r="S203" s="47"/>
      <c r="T203" s="47"/>
      <c r="U203" s="47"/>
      <c r="V203" s="47"/>
      <c r="W203" s="47"/>
      <c r="X203" s="47" t="s">
        <v>136</v>
      </c>
      <c r="Y203" s="47" t="s">
        <v>135</v>
      </c>
      <c r="Z203" s="47" t="s">
        <v>135</v>
      </c>
      <c r="AA203" s="47" t="s">
        <v>135</v>
      </c>
      <c r="AB203" s="47" t="s">
        <v>555</v>
      </c>
      <c r="AC203" s="47" t="s">
        <v>431</v>
      </c>
      <c r="AD203" s="47" t="s">
        <v>556</v>
      </c>
      <c r="AE203" s="47">
        <v>3822069</v>
      </c>
      <c r="AF203" s="47" t="s">
        <v>144</v>
      </c>
    </row>
    <row r="204" spans="1:32" ht="67.5" customHeight="1">
      <c r="A204" s="47">
        <v>120</v>
      </c>
      <c r="B204" s="47" t="s">
        <v>557</v>
      </c>
      <c r="C204" s="47" t="s">
        <v>558</v>
      </c>
      <c r="D204" s="47">
        <v>2024</v>
      </c>
      <c r="E204" s="47" t="s">
        <v>458</v>
      </c>
      <c r="F204" s="48" t="s">
        <v>559</v>
      </c>
      <c r="G204" s="47">
        <v>1</v>
      </c>
      <c r="H204" s="47" t="s">
        <v>192</v>
      </c>
      <c r="I204" s="47" t="s">
        <v>242</v>
      </c>
      <c r="J204" s="47" t="s">
        <v>135</v>
      </c>
      <c r="K204" s="47" t="s">
        <v>135</v>
      </c>
      <c r="L204" s="47" t="s">
        <v>135</v>
      </c>
      <c r="M204" s="47">
        <v>118</v>
      </c>
      <c r="N204" s="47">
        <v>371</v>
      </c>
      <c r="O204" s="47">
        <v>538</v>
      </c>
      <c r="P204" s="47">
        <v>2114</v>
      </c>
      <c r="Q204" s="47">
        <v>50</v>
      </c>
      <c r="R204" s="47"/>
      <c r="S204" s="47"/>
      <c r="T204" s="47"/>
      <c r="U204" s="47"/>
      <c r="V204" s="47"/>
      <c r="W204" s="47"/>
      <c r="X204" s="47" t="s">
        <v>136</v>
      </c>
      <c r="Y204" s="47" t="s">
        <v>135</v>
      </c>
      <c r="Z204" s="47" t="s">
        <v>135</v>
      </c>
      <c r="AA204" s="47" t="s">
        <v>135</v>
      </c>
      <c r="AB204" s="47" t="s">
        <v>242</v>
      </c>
      <c r="AC204" s="47" t="s">
        <v>431</v>
      </c>
      <c r="AD204" s="47" t="s">
        <v>243</v>
      </c>
      <c r="AE204" s="47">
        <v>3822069</v>
      </c>
      <c r="AF204" s="47" t="s">
        <v>144</v>
      </c>
    </row>
    <row r="205" spans="1:32" ht="67.5" customHeight="1">
      <c r="A205" s="47">
        <v>121</v>
      </c>
      <c r="B205" s="47" t="s">
        <v>560</v>
      </c>
      <c r="C205" s="47" t="s">
        <v>561</v>
      </c>
      <c r="D205" s="47">
        <v>2024</v>
      </c>
      <c r="E205" s="47" t="s">
        <v>458</v>
      </c>
      <c r="F205" s="48" t="s">
        <v>559</v>
      </c>
      <c r="G205" s="47">
        <v>1</v>
      </c>
      <c r="H205" s="47" t="s">
        <v>192</v>
      </c>
      <c r="I205" s="47" t="s">
        <v>242</v>
      </c>
      <c r="J205" s="47" t="s">
        <v>135</v>
      </c>
      <c r="K205" s="47" t="s">
        <v>135</v>
      </c>
      <c r="L205" s="47" t="s">
        <v>135</v>
      </c>
      <c r="M205" s="47">
        <v>118</v>
      </c>
      <c r="N205" s="47">
        <v>371</v>
      </c>
      <c r="O205" s="47">
        <v>538</v>
      </c>
      <c r="P205" s="47">
        <v>2114</v>
      </c>
      <c r="Q205" s="47">
        <v>50</v>
      </c>
      <c r="R205" s="47"/>
      <c r="S205" s="47"/>
      <c r="T205" s="47"/>
      <c r="U205" s="47"/>
      <c r="V205" s="47"/>
      <c r="W205" s="47"/>
      <c r="X205" s="47" t="s">
        <v>136</v>
      </c>
      <c r="Y205" s="47" t="s">
        <v>135</v>
      </c>
      <c r="Z205" s="47" t="s">
        <v>135</v>
      </c>
      <c r="AA205" s="47" t="s">
        <v>135</v>
      </c>
      <c r="AB205" s="47" t="s">
        <v>242</v>
      </c>
      <c r="AC205" s="47" t="s">
        <v>431</v>
      </c>
      <c r="AD205" s="47" t="s">
        <v>243</v>
      </c>
      <c r="AE205" s="47">
        <v>3822069</v>
      </c>
      <c r="AF205" s="47" t="s">
        <v>144</v>
      </c>
    </row>
    <row r="206" spans="1:32" ht="67.5" customHeight="1">
      <c r="A206" s="47">
        <v>122</v>
      </c>
      <c r="B206" s="47" t="s">
        <v>562</v>
      </c>
      <c r="C206" s="47" t="s">
        <v>563</v>
      </c>
      <c r="D206" s="47">
        <v>2024</v>
      </c>
      <c r="E206" s="47" t="s">
        <v>458</v>
      </c>
      <c r="F206" s="48" t="s">
        <v>559</v>
      </c>
      <c r="G206" s="47">
        <v>1</v>
      </c>
      <c r="H206" s="47" t="s">
        <v>192</v>
      </c>
      <c r="I206" s="47" t="s">
        <v>242</v>
      </c>
      <c r="J206" s="47" t="s">
        <v>135</v>
      </c>
      <c r="K206" s="47" t="s">
        <v>135</v>
      </c>
      <c r="L206" s="47" t="s">
        <v>135</v>
      </c>
      <c r="M206" s="47">
        <v>118</v>
      </c>
      <c r="N206" s="47">
        <v>371</v>
      </c>
      <c r="O206" s="47">
        <v>538</v>
      </c>
      <c r="P206" s="47">
        <v>2114</v>
      </c>
      <c r="Q206" s="47">
        <v>30</v>
      </c>
      <c r="R206" s="47"/>
      <c r="S206" s="47"/>
      <c r="T206" s="47"/>
      <c r="U206" s="47"/>
      <c r="V206" s="47"/>
      <c r="W206" s="47"/>
      <c r="X206" s="47" t="s">
        <v>136</v>
      </c>
      <c r="Y206" s="47" t="s">
        <v>135</v>
      </c>
      <c r="Z206" s="47" t="s">
        <v>135</v>
      </c>
      <c r="AA206" s="47" t="s">
        <v>135</v>
      </c>
      <c r="AB206" s="47" t="s">
        <v>242</v>
      </c>
      <c r="AC206" s="47" t="s">
        <v>431</v>
      </c>
      <c r="AD206" s="47" t="s">
        <v>243</v>
      </c>
      <c r="AE206" s="47">
        <v>3822069</v>
      </c>
      <c r="AF206" s="47" t="s">
        <v>144</v>
      </c>
    </row>
    <row r="207" spans="1:32" ht="67.5" customHeight="1">
      <c r="A207" s="47">
        <v>123</v>
      </c>
      <c r="B207" s="47" t="s">
        <v>564</v>
      </c>
      <c r="C207" s="47" t="s">
        <v>565</v>
      </c>
      <c r="D207" s="47">
        <v>2024</v>
      </c>
      <c r="E207" s="47" t="s">
        <v>458</v>
      </c>
      <c r="F207" s="48" t="s">
        <v>566</v>
      </c>
      <c r="G207" s="47">
        <v>1</v>
      </c>
      <c r="H207" s="47" t="s">
        <v>192</v>
      </c>
      <c r="I207" s="47" t="s">
        <v>198</v>
      </c>
      <c r="J207" s="47" t="s">
        <v>135</v>
      </c>
      <c r="K207" s="47" t="s">
        <v>135</v>
      </c>
      <c r="L207" s="47" t="s">
        <v>135</v>
      </c>
      <c r="M207" s="47">
        <v>51</v>
      </c>
      <c r="N207" s="47">
        <v>170</v>
      </c>
      <c r="O207" s="47">
        <v>424</v>
      </c>
      <c r="P207" s="47">
        <v>2115</v>
      </c>
      <c r="Q207" s="47">
        <v>50</v>
      </c>
      <c r="R207" s="47"/>
      <c r="S207" s="47"/>
      <c r="T207" s="47"/>
      <c r="U207" s="47"/>
      <c r="V207" s="47"/>
      <c r="W207" s="47"/>
      <c r="X207" s="47" t="s">
        <v>136</v>
      </c>
      <c r="Y207" s="47" t="s">
        <v>135</v>
      </c>
      <c r="Z207" s="47" t="s">
        <v>135</v>
      </c>
      <c r="AA207" s="47" t="s">
        <v>135</v>
      </c>
      <c r="AB207" s="47" t="s">
        <v>198</v>
      </c>
      <c r="AC207" s="47" t="s">
        <v>431</v>
      </c>
      <c r="AD207" s="47" t="s">
        <v>199</v>
      </c>
      <c r="AE207" s="47">
        <v>3822069</v>
      </c>
      <c r="AF207" s="47" t="s">
        <v>144</v>
      </c>
    </row>
    <row r="208" spans="1:32" ht="67.5" customHeight="1">
      <c r="A208" s="47">
        <v>124</v>
      </c>
      <c r="B208" s="47" t="s">
        <v>567</v>
      </c>
      <c r="C208" s="47" t="s">
        <v>568</v>
      </c>
      <c r="D208" s="47">
        <v>2024</v>
      </c>
      <c r="E208" s="47" t="s">
        <v>458</v>
      </c>
      <c r="F208" s="48" t="s">
        <v>275</v>
      </c>
      <c r="G208" s="47">
        <v>1</v>
      </c>
      <c r="H208" s="47" t="s">
        <v>192</v>
      </c>
      <c r="I208" s="47" t="s">
        <v>276</v>
      </c>
      <c r="J208" s="47" t="s">
        <v>135</v>
      </c>
      <c r="K208" s="47" t="s">
        <v>135</v>
      </c>
      <c r="L208" s="47" t="s">
        <v>135</v>
      </c>
      <c r="M208" s="47">
        <v>177</v>
      </c>
      <c r="N208" s="47">
        <v>475</v>
      </c>
      <c r="O208" s="47">
        <v>1317</v>
      </c>
      <c r="P208" s="47">
        <v>6371</v>
      </c>
      <c r="Q208" s="47">
        <v>35</v>
      </c>
      <c r="R208" s="47"/>
      <c r="S208" s="47"/>
      <c r="T208" s="47"/>
      <c r="U208" s="47"/>
      <c r="V208" s="47"/>
      <c r="W208" s="47"/>
      <c r="X208" s="47" t="s">
        <v>136</v>
      </c>
      <c r="Y208" s="47" t="s">
        <v>135</v>
      </c>
      <c r="Z208" s="47" t="s">
        <v>135</v>
      </c>
      <c r="AA208" s="47" t="s">
        <v>135</v>
      </c>
      <c r="AB208" s="47" t="s">
        <v>276</v>
      </c>
      <c r="AC208" s="47" t="s">
        <v>431</v>
      </c>
      <c r="AD208" s="47" t="s">
        <v>277</v>
      </c>
      <c r="AE208" s="47">
        <v>3822069</v>
      </c>
      <c r="AF208" s="47" t="s">
        <v>144</v>
      </c>
    </row>
    <row r="209" spans="1:32" ht="67.5" customHeight="1">
      <c r="A209" s="47">
        <v>125</v>
      </c>
      <c r="B209" s="47" t="s">
        <v>569</v>
      </c>
      <c r="C209" s="47" t="s">
        <v>570</v>
      </c>
      <c r="D209" s="47">
        <v>2024</v>
      </c>
      <c r="E209" s="47" t="s">
        <v>458</v>
      </c>
      <c r="F209" s="48" t="s">
        <v>571</v>
      </c>
      <c r="G209" s="47">
        <v>1</v>
      </c>
      <c r="H209" s="47" t="s">
        <v>192</v>
      </c>
      <c r="I209" s="47" t="s">
        <v>390</v>
      </c>
      <c r="J209" s="47" t="s">
        <v>135</v>
      </c>
      <c r="K209" s="47" t="s">
        <v>135</v>
      </c>
      <c r="L209" s="47" t="s">
        <v>135</v>
      </c>
      <c r="M209" s="47">
        <v>8</v>
      </c>
      <c r="N209" s="47">
        <v>15</v>
      </c>
      <c r="O209" s="47">
        <v>31</v>
      </c>
      <c r="P209" s="47">
        <v>94</v>
      </c>
      <c r="Q209" s="47">
        <v>15</v>
      </c>
      <c r="R209" s="47"/>
      <c r="S209" s="47"/>
      <c r="T209" s="47"/>
      <c r="U209" s="47"/>
      <c r="V209" s="47"/>
      <c r="W209" s="47"/>
      <c r="X209" s="47" t="s">
        <v>136</v>
      </c>
      <c r="Y209" s="47" t="s">
        <v>135</v>
      </c>
      <c r="Z209" s="47" t="s">
        <v>135</v>
      </c>
      <c r="AA209" s="47" t="s">
        <v>135</v>
      </c>
      <c r="AB209" s="47" t="s">
        <v>390</v>
      </c>
      <c r="AC209" s="47" t="s">
        <v>431</v>
      </c>
      <c r="AD209" s="47" t="s">
        <v>391</v>
      </c>
      <c r="AE209" s="47">
        <v>3822069</v>
      </c>
      <c r="AF209" s="47" t="s">
        <v>144</v>
      </c>
    </row>
    <row r="210" spans="1:32" ht="67.5" customHeight="1">
      <c r="A210" s="47">
        <v>126</v>
      </c>
      <c r="B210" s="47" t="s">
        <v>572</v>
      </c>
      <c r="C210" s="47" t="s">
        <v>573</v>
      </c>
      <c r="D210" s="47">
        <v>2024</v>
      </c>
      <c r="E210" s="47" t="s">
        <v>458</v>
      </c>
      <c r="F210" s="48" t="s">
        <v>574</v>
      </c>
      <c r="G210" s="47">
        <v>1</v>
      </c>
      <c r="H210" s="47" t="s">
        <v>192</v>
      </c>
      <c r="I210" s="47" t="s">
        <v>390</v>
      </c>
      <c r="J210" s="47" t="s">
        <v>135</v>
      </c>
      <c r="K210" s="47" t="s">
        <v>135</v>
      </c>
      <c r="L210" s="47" t="s">
        <v>135</v>
      </c>
      <c r="M210" s="47">
        <v>22</v>
      </c>
      <c r="N210" s="47">
        <v>68</v>
      </c>
      <c r="O210" s="47">
        <v>100</v>
      </c>
      <c r="P210" s="47">
        <v>305</v>
      </c>
      <c r="Q210" s="47">
        <v>30</v>
      </c>
      <c r="R210" s="47"/>
      <c r="S210" s="47"/>
      <c r="T210" s="47"/>
      <c r="U210" s="47"/>
      <c r="V210" s="47"/>
      <c r="W210" s="47"/>
      <c r="X210" s="47" t="s">
        <v>136</v>
      </c>
      <c r="Y210" s="47" t="s">
        <v>135</v>
      </c>
      <c r="Z210" s="47" t="s">
        <v>135</v>
      </c>
      <c r="AA210" s="47" t="s">
        <v>135</v>
      </c>
      <c r="AB210" s="47" t="s">
        <v>390</v>
      </c>
      <c r="AC210" s="47" t="s">
        <v>431</v>
      </c>
      <c r="AD210" s="47" t="s">
        <v>391</v>
      </c>
      <c r="AE210" s="47">
        <v>3822069</v>
      </c>
      <c r="AF210" s="47" t="s">
        <v>144</v>
      </c>
    </row>
    <row r="211" spans="1:32" ht="67.5" customHeight="1">
      <c r="A211" s="47">
        <v>127</v>
      </c>
      <c r="B211" s="47" t="s">
        <v>575</v>
      </c>
      <c r="C211" s="47" t="s">
        <v>576</v>
      </c>
      <c r="D211" s="47">
        <v>2024</v>
      </c>
      <c r="E211" s="47" t="s">
        <v>458</v>
      </c>
      <c r="F211" s="48" t="s">
        <v>577</v>
      </c>
      <c r="G211" s="47">
        <v>1</v>
      </c>
      <c r="H211" s="47" t="s">
        <v>192</v>
      </c>
      <c r="I211" s="47" t="s">
        <v>390</v>
      </c>
      <c r="J211" s="47" t="s">
        <v>135</v>
      </c>
      <c r="K211" s="47" t="s">
        <v>135</v>
      </c>
      <c r="L211" s="47" t="s">
        <v>135</v>
      </c>
      <c r="M211" s="47">
        <v>26</v>
      </c>
      <c r="N211" s="47">
        <v>69</v>
      </c>
      <c r="O211" s="47">
        <v>216</v>
      </c>
      <c r="P211" s="47">
        <v>633</v>
      </c>
      <c r="Q211" s="47">
        <v>30</v>
      </c>
      <c r="R211" s="47"/>
      <c r="S211" s="47"/>
      <c r="T211" s="47"/>
      <c r="U211" s="47"/>
      <c r="V211" s="47"/>
      <c r="W211" s="47"/>
      <c r="X211" s="47" t="s">
        <v>136</v>
      </c>
      <c r="Y211" s="47" t="s">
        <v>135</v>
      </c>
      <c r="Z211" s="47" t="s">
        <v>135</v>
      </c>
      <c r="AA211" s="47" t="s">
        <v>135</v>
      </c>
      <c r="AB211" s="47" t="s">
        <v>390</v>
      </c>
      <c r="AC211" s="47" t="s">
        <v>431</v>
      </c>
      <c r="AD211" s="47" t="s">
        <v>391</v>
      </c>
      <c r="AE211" s="47">
        <v>3822069</v>
      </c>
      <c r="AF211" s="47" t="s">
        <v>144</v>
      </c>
    </row>
    <row r="212" spans="1:32" ht="67.5" customHeight="1">
      <c r="A212" s="47">
        <v>128</v>
      </c>
      <c r="B212" s="47" t="s">
        <v>578</v>
      </c>
      <c r="C212" s="47" t="s">
        <v>579</v>
      </c>
      <c r="D212" s="47">
        <v>2024</v>
      </c>
      <c r="E212" s="47" t="s">
        <v>458</v>
      </c>
      <c r="F212" s="48" t="s">
        <v>580</v>
      </c>
      <c r="G212" s="47">
        <v>1</v>
      </c>
      <c r="H212" s="47" t="s">
        <v>203</v>
      </c>
      <c r="I212" s="47" t="s">
        <v>209</v>
      </c>
      <c r="J212" s="47" t="s">
        <v>135</v>
      </c>
      <c r="K212" s="47" t="s">
        <v>135</v>
      </c>
      <c r="L212" s="47" t="s">
        <v>135</v>
      </c>
      <c r="M212" s="47">
        <v>10</v>
      </c>
      <c r="N212" s="47">
        <v>28</v>
      </c>
      <c r="O212" s="47">
        <v>68</v>
      </c>
      <c r="P212" s="47">
        <v>226</v>
      </c>
      <c r="Q212" s="47">
        <v>20</v>
      </c>
      <c r="R212" s="47"/>
      <c r="S212" s="47"/>
      <c r="T212" s="47"/>
      <c r="U212" s="47"/>
      <c r="V212" s="47"/>
      <c r="W212" s="47"/>
      <c r="X212" s="47" t="s">
        <v>136</v>
      </c>
      <c r="Y212" s="47" t="s">
        <v>135</v>
      </c>
      <c r="Z212" s="47" t="s">
        <v>135</v>
      </c>
      <c r="AA212" s="47" t="s">
        <v>135</v>
      </c>
      <c r="AB212" s="47" t="s">
        <v>209</v>
      </c>
      <c r="AC212" s="47" t="s">
        <v>431</v>
      </c>
      <c r="AD212" s="47" t="s">
        <v>210</v>
      </c>
      <c r="AE212" s="47">
        <v>3912415</v>
      </c>
      <c r="AF212" s="47" t="s">
        <v>144</v>
      </c>
    </row>
    <row r="213" spans="1:32" ht="58.5" customHeight="1">
      <c r="A213" s="47">
        <v>129</v>
      </c>
      <c r="B213" s="47" t="s">
        <v>581</v>
      </c>
      <c r="C213" s="47" t="s">
        <v>582</v>
      </c>
      <c r="D213" s="47">
        <v>2024</v>
      </c>
      <c r="E213" s="47" t="s">
        <v>458</v>
      </c>
      <c r="F213" s="48" t="s">
        <v>583</v>
      </c>
      <c r="G213" s="47">
        <v>1</v>
      </c>
      <c r="H213" s="47" t="s">
        <v>203</v>
      </c>
      <c r="I213" s="47" t="s">
        <v>204</v>
      </c>
      <c r="J213" s="47" t="s">
        <v>135</v>
      </c>
      <c r="K213" s="47" t="s">
        <v>135</v>
      </c>
      <c r="L213" s="47" t="s">
        <v>135</v>
      </c>
      <c r="M213" s="47">
        <v>21</v>
      </c>
      <c r="N213" s="47">
        <v>59</v>
      </c>
      <c r="O213" s="47">
        <v>202</v>
      </c>
      <c r="P213" s="47">
        <v>619</v>
      </c>
      <c r="Q213" s="47">
        <v>100</v>
      </c>
      <c r="R213" s="47"/>
      <c r="S213" s="47"/>
      <c r="T213" s="47"/>
      <c r="U213" s="47"/>
      <c r="V213" s="47"/>
      <c r="W213" s="47"/>
      <c r="X213" s="47" t="s">
        <v>136</v>
      </c>
      <c r="Y213" s="47" t="s">
        <v>135</v>
      </c>
      <c r="Z213" s="47" t="s">
        <v>135</v>
      </c>
      <c r="AA213" s="47" t="s">
        <v>135</v>
      </c>
      <c r="AB213" s="47" t="s">
        <v>204</v>
      </c>
      <c r="AC213" s="47" t="s">
        <v>431</v>
      </c>
      <c r="AD213" s="47" t="s">
        <v>205</v>
      </c>
      <c r="AE213" s="47">
        <v>3912415</v>
      </c>
      <c r="AF213" s="47" t="s">
        <v>144</v>
      </c>
    </row>
    <row r="214" spans="1:32" ht="58.5" customHeight="1">
      <c r="A214" s="47">
        <v>130</v>
      </c>
      <c r="B214" s="47" t="s">
        <v>584</v>
      </c>
      <c r="C214" s="47" t="s">
        <v>585</v>
      </c>
      <c r="D214" s="47">
        <v>2024</v>
      </c>
      <c r="E214" s="47" t="s">
        <v>458</v>
      </c>
      <c r="F214" s="48" t="s">
        <v>586</v>
      </c>
      <c r="G214" s="47">
        <v>1</v>
      </c>
      <c r="H214" s="47" t="s">
        <v>203</v>
      </c>
      <c r="I214" s="47" t="s">
        <v>204</v>
      </c>
      <c r="J214" s="47" t="s">
        <v>135</v>
      </c>
      <c r="K214" s="47" t="s">
        <v>135</v>
      </c>
      <c r="L214" s="47" t="s">
        <v>135</v>
      </c>
      <c r="M214" s="47">
        <v>44</v>
      </c>
      <c r="N214" s="47">
        <v>126</v>
      </c>
      <c r="O214" s="47">
        <v>280</v>
      </c>
      <c r="P214" s="47">
        <v>697</v>
      </c>
      <c r="Q214" s="47">
        <v>200</v>
      </c>
      <c r="R214" s="47"/>
      <c r="S214" s="47"/>
      <c r="T214" s="47"/>
      <c r="U214" s="47"/>
      <c r="V214" s="47"/>
      <c r="W214" s="47"/>
      <c r="X214" s="47" t="s">
        <v>136</v>
      </c>
      <c r="Y214" s="47" t="s">
        <v>135</v>
      </c>
      <c r="Z214" s="47" t="s">
        <v>135</v>
      </c>
      <c r="AA214" s="47" t="s">
        <v>135</v>
      </c>
      <c r="AB214" s="47" t="s">
        <v>204</v>
      </c>
      <c r="AC214" s="47" t="s">
        <v>431</v>
      </c>
      <c r="AD214" s="47" t="s">
        <v>205</v>
      </c>
      <c r="AE214" s="47">
        <v>3912415</v>
      </c>
      <c r="AF214" s="47" t="s">
        <v>144</v>
      </c>
    </row>
    <row r="215" spans="1:32" ht="58.5" customHeight="1">
      <c r="A215" s="47">
        <v>131</v>
      </c>
      <c r="B215" s="47" t="s">
        <v>587</v>
      </c>
      <c r="C215" s="47" t="s">
        <v>588</v>
      </c>
      <c r="D215" s="47">
        <v>2024</v>
      </c>
      <c r="E215" s="47" t="s">
        <v>458</v>
      </c>
      <c r="F215" s="48" t="s">
        <v>586</v>
      </c>
      <c r="G215" s="47">
        <v>1</v>
      </c>
      <c r="H215" s="47" t="s">
        <v>203</v>
      </c>
      <c r="I215" s="47" t="s">
        <v>237</v>
      </c>
      <c r="J215" s="47" t="s">
        <v>135</v>
      </c>
      <c r="K215" s="47" t="s">
        <v>135</v>
      </c>
      <c r="L215" s="47" t="s">
        <v>135</v>
      </c>
      <c r="M215" s="47">
        <v>91</v>
      </c>
      <c r="N215" s="47">
        <v>289</v>
      </c>
      <c r="O215" s="47">
        <v>668</v>
      </c>
      <c r="P215" s="47">
        <v>2188</v>
      </c>
      <c r="Q215" s="47">
        <v>48</v>
      </c>
      <c r="R215" s="47"/>
      <c r="S215" s="47"/>
      <c r="T215" s="47"/>
      <c r="U215" s="47"/>
      <c r="V215" s="47"/>
      <c r="W215" s="47"/>
      <c r="X215" s="47" t="s">
        <v>136</v>
      </c>
      <c r="Y215" s="47" t="s">
        <v>135</v>
      </c>
      <c r="Z215" s="47" t="s">
        <v>135</v>
      </c>
      <c r="AA215" s="47" t="s">
        <v>135</v>
      </c>
      <c r="AB215" s="47" t="s">
        <v>237</v>
      </c>
      <c r="AC215" s="47" t="s">
        <v>431</v>
      </c>
      <c r="AD215" s="47" t="s">
        <v>238</v>
      </c>
      <c r="AE215" s="47">
        <v>3912415</v>
      </c>
      <c r="AF215" s="47" t="s">
        <v>144</v>
      </c>
    </row>
    <row r="216" spans="1:32" ht="84" customHeight="1">
      <c r="A216" s="47">
        <v>132</v>
      </c>
      <c r="B216" s="47" t="s">
        <v>589</v>
      </c>
      <c r="C216" s="47" t="s">
        <v>590</v>
      </c>
      <c r="D216" s="47">
        <v>2024</v>
      </c>
      <c r="E216" s="47" t="s">
        <v>458</v>
      </c>
      <c r="F216" s="48" t="s">
        <v>591</v>
      </c>
      <c r="G216" s="47">
        <v>1</v>
      </c>
      <c r="H216" s="47" t="s">
        <v>203</v>
      </c>
      <c r="I216" s="47" t="s">
        <v>237</v>
      </c>
      <c r="J216" s="47" t="s">
        <v>135</v>
      </c>
      <c r="K216" s="47" t="s">
        <v>135</v>
      </c>
      <c r="L216" s="47" t="s">
        <v>135</v>
      </c>
      <c r="M216" s="47">
        <v>16</v>
      </c>
      <c r="N216" s="47">
        <v>50</v>
      </c>
      <c r="O216" s="47">
        <v>145</v>
      </c>
      <c r="P216" s="47">
        <v>456</v>
      </c>
      <c r="Q216" s="47">
        <v>32</v>
      </c>
      <c r="R216" s="47"/>
      <c r="S216" s="47"/>
      <c r="T216" s="47"/>
      <c r="U216" s="47"/>
      <c r="V216" s="47"/>
      <c r="W216" s="47"/>
      <c r="X216" s="47" t="s">
        <v>136</v>
      </c>
      <c r="Y216" s="47" t="s">
        <v>135</v>
      </c>
      <c r="Z216" s="47" t="s">
        <v>135</v>
      </c>
      <c r="AA216" s="47" t="s">
        <v>135</v>
      </c>
      <c r="AB216" s="47" t="s">
        <v>237</v>
      </c>
      <c r="AC216" s="47" t="s">
        <v>431</v>
      </c>
      <c r="AD216" s="47" t="s">
        <v>238</v>
      </c>
      <c r="AE216" s="47">
        <v>3912415</v>
      </c>
      <c r="AF216" s="47" t="s">
        <v>144</v>
      </c>
    </row>
    <row r="217" spans="1:32" ht="73.5" customHeight="1">
      <c r="A217" s="47">
        <v>133</v>
      </c>
      <c r="B217" s="47" t="s">
        <v>592</v>
      </c>
      <c r="C217" s="47" t="s">
        <v>593</v>
      </c>
      <c r="D217" s="47">
        <v>2024</v>
      </c>
      <c r="E217" s="47" t="s">
        <v>458</v>
      </c>
      <c r="F217" s="48" t="s">
        <v>594</v>
      </c>
      <c r="G217" s="47">
        <v>1</v>
      </c>
      <c r="H217" s="47" t="s">
        <v>203</v>
      </c>
      <c r="I217" s="47" t="s">
        <v>237</v>
      </c>
      <c r="J217" s="47" t="s">
        <v>135</v>
      </c>
      <c r="K217" s="47" t="s">
        <v>135</v>
      </c>
      <c r="L217" s="47" t="s">
        <v>135</v>
      </c>
      <c r="M217" s="47">
        <v>16</v>
      </c>
      <c r="N217" s="47">
        <v>50</v>
      </c>
      <c r="O217" s="47">
        <v>145</v>
      </c>
      <c r="P217" s="47">
        <v>456</v>
      </c>
      <c r="Q217" s="47">
        <v>42</v>
      </c>
      <c r="R217" s="47"/>
      <c r="S217" s="47"/>
      <c r="T217" s="47"/>
      <c r="U217" s="47"/>
      <c r="V217" s="47"/>
      <c r="W217" s="47"/>
      <c r="X217" s="47" t="s">
        <v>136</v>
      </c>
      <c r="Y217" s="47" t="s">
        <v>135</v>
      </c>
      <c r="Z217" s="47" t="s">
        <v>135</v>
      </c>
      <c r="AA217" s="47" t="s">
        <v>135</v>
      </c>
      <c r="AB217" s="47" t="s">
        <v>237</v>
      </c>
      <c r="AC217" s="47" t="s">
        <v>431</v>
      </c>
      <c r="AD217" s="47" t="s">
        <v>238</v>
      </c>
      <c r="AE217" s="47">
        <v>3912415</v>
      </c>
      <c r="AF217" s="47" t="s">
        <v>144</v>
      </c>
    </row>
    <row r="218" spans="1:32" ht="84" customHeight="1">
      <c r="A218" s="47">
        <v>134</v>
      </c>
      <c r="B218" s="47" t="s">
        <v>595</v>
      </c>
      <c r="C218" s="47" t="s">
        <v>596</v>
      </c>
      <c r="D218" s="47">
        <v>2024</v>
      </c>
      <c r="E218" s="47" t="s">
        <v>458</v>
      </c>
      <c r="F218" s="48" t="s">
        <v>597</v>
      </c>
      <c r="G218" s="47">
        <v>1</v>
      </c>
      <c r="H218" s="47" t="s">
        <v>203</v>
      </c>
      <c r="I218" s="47" t="s">
        <v>237</v>
      </c>
      <c r="J218" s="47" t="s">
        <v>135</v>
      </c>
      <c r="K218" s="47" t="s">
        <v>135</v>
      </c>
      <c r="L218" s="47" t="s">
        <v>135</v>
      </c>
      <c r="M218" s="47">
        <v>144</v>
      </c>
      <c r="N218" s="47">
        <v>497</v>
      </c>
      <c r="O218" s="47">
        <v>1215</v>
      </c>
      <c r="P218" s="47">
        <v>5101</v>
      </c>
      <c r="Q218" s="47">
        <v>220</v>
      </c>
      <c r="R218" s="47"/>
      <c r="S218" s="47"/>
      <c r="T218" s="47"/>
      <c r="U218" s="47"/>
      <c r="V218" s="47"/>
      <c r="W218" s="47"/>
      <c r="X218" s="47" t="s">
        <v>136</v>
      </c>
      <c r="Y218" s="47" t="s">
        <v>135</v>
      </c>
      <c r="Z218" s="47" t="s">
        <v>135</v>
      </c>
      <c r="AA218" s="47" t="s">
        <v>135</v>
      </c>
      <c r="AB218" s="47" t="s">
        <v>237</v>
      </c>
      <c r="AC218" s="47" t="s">
        <v>431</v>
      </c>
      <c r="AD218" s="47" t="s">
        <v>238</v>
      </c>
      <c r="AE218" s="47">
        <v>3912415</v>
      </c>
      <c r="AF218" s="47" t="s">
        <v>144</v>
      </c>
    </row>
    <row r="219" spans="1:32" ht="24">
      <c r="A219" s="43" t="s">
        <v>65</v>
      </c>
      <c r="B219" s="44"/>
      <c r="C219" s="44"/>
      <c r="D219" s="44"/>
      <c r="E219" s="44"/>
      <c r="F219" s="45"/>
      <c r="G219" s="44">
        <f>SUM(G220:G228)</f>
        <v>9</v>
      </c>
      <c r="H219" s="50"/>
      <c r="I219" s="44"/>
      <c r="J219" s="44"/>
      <c r="K219" s="44"/>
      <c r="L219" s="44"/>
      <c r="M219" s="44"/>
      <c r="N219" s="44"/>
      <c r="O219" s="44"/>
      <c r="P219" s="44"/>
      <c r="Q219" s="44">
        <f>SUM(Q220:Q228)</f>
        <v>841</v>
      </c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50"/>
      <c r="AD219" s="44"/>
      <c r="AE219" s="44"/>
      <c r="AF219" s="50"/>
    </row>
    <row r="220" spans="1:32" s="7" customFormat="1" ht="64.5" customHeight="1">
      <c r="A220" s="47">
        <v>135</v>
      </c>
      <c r="B220" s="47" t="s">
        <v>598</v>
      </c>
      <c r="C220" s="47" t="s">
        <v>599</v>
      </c>
      <c r="D220" s="47">
        <v>2024</v>
      </c>
      <c r="E220" s="47" t="s">
        <v>600</v>
      </c>
      <c r="F220" s="48" t="s">
        <v>465</v>
      </c>
      <c r="G220" s="47">
        <v>1</v>
      </c>
      <c r="H220" s="47" t="s">
        <v>133</v>
      </c>
      <c r="I220" s="47" t="s">
        <v>143</v>
      </c>
      <c r="J220" s="47" t="s">
        <v>135</v>
      </c>
      <c r="K220" s="47" t="s">
        <v>135</v>
      </c>
      <c r="L220" s="47" t="s">
        <v>135</v>
      </c>
      <c r="M220" s="47">
        <v>378</v>
      </c>
      <c r="N220" s="47">
        <v>1052</v>
      </c>
      <c r="O220" s="47">
        <v>1659</v>
      </c>
      <c r="P220" s="47">
        <v>4842</v>
      </c>
      <c r="Q220" s="47">
        <v>65</v>
      </c>
      <c r="R220" s="47"/>
      <c r="S220" s="47"/>
      <c r="T220" s="47"/>
      <c r="U220" s="47"/>
      <c r="V220" s="47"/>
      <c r="W220" s="47"/>
      <c r="X220" s="47" t="s">
        <v>136</v>
      </c>
      <c r="Y220" s="47" t="s">
        <v>135</v>
      </c>
      <c r="Z220" s="47" t="s">
        <v>135</v>
      </c>
      <c r="AA220" s="47" t="s">
        <v>135</v>
      </c>
      <c r="AB220" s="47" t="s">
        <v>143</v>
      </c>
      <c r="AC220" s="47" t="s">
        <v>431</v>
      </c>
      <c r="AD220" s="47" t="s">
        <v>248</v>
      </c>
      <c r="AE220" s="47">
        <v>3963357</v>
      </c>
      <c r="AF220" s="47" t="s">
        <v>144</v>
      </c>
    </row>
    <row r="221" spans="1:32" s="7" customFormat="1" ht="64.5" customHeight="1">
      <c r="A221" s="47">
        <v>136</v>
      </c>
      <c r="B221" s="47" t="s">
        <v>601</v>
      </c>
      <c r="C221" s="47" t="s">
        <v>602</v>
      </c>
      <c r="D221" s="47">
        <v>2024</v>
      </c>
      <c r="E221" s="47" t="s">
        <v>600</v>
      </c>
      <c r="F221" s="48" t="s">
        <v>603</v>
      </c>
      <c r="G221" s="47">
        <v>1</v>
      </c>
      <c r="H221" s="47" t="s">
        <v>153</v>
      </c>
      <c r="I221" s="47" t="s">
        <v>255</v>
      </c>
      <c r="J221" s="47" t="s">
        <v>136</v>
      </c>
      <c r="K221" s="47" t="s">
        <v>135</v>
      </c>
      <c r="L221" s="47" t="s">
        <v>135</v>
      </c>
      <c r="M221" s="47">
        <v>191</v>
      </c>
      <c r="N221" s="47">
        <v>663</v>
      </c>
      <c r="O221" s="47">
        <v>191</v>
      </c>
      <c r="P221" s="47">
        <v>663</v>
      </c>
      <c r="Q221" s="47">
        <v>20</v>
      </c>
      <c r="R221" s="47"/>
      <c r="S221" s="47"/>
      <c r="T221" s="47"/>
      <c r="U221" s="47"/>
      <c r="V221" s="47"/>
      <c r="W221" s="47"/>
      <c r="X221" s="47" t="s">
        <v>136</v>
      </c>
      <c r="Y221" s="47" t="s">
        <v>135</v>
      </c>
      <c r="Z221" s="47" t="s">
        <v>135</v>
      </c>
      <c r="AA221" s="47" t="s">
        <v>135</v>
      </c>
      <c r="AB221" s="47" t="s">
        <v>255</v>
      </c>
      <c r="AC221" s="47" t="s">
        <v>431</v>
      </c>
      <c r="AD221" s="47" t="s">
        <v>256</v>
      </c>
      <c r="AE221" s="47">
        <v>3983234</v>
      </c>
      <c r="AF221" s="47" t="s">
        <v>144</v>
      </c>
    </row>
    <row r="222" spans="1:32" s="7" customFormat="1" ht="64.5" customHeight="1">
      <c r="A222" s="47">
        <v>137</v>
      </c>
      <c r="B222" s="47" t="s">
        <v>604</v>
      </c>
      <c r="C222" s="47" t="s">
        <v>605</v>
      </c>
      <c r="D222" s="47">
        <v>2024</v>
      </c>
      <c r="E222" s="47" t="s">
        <v>600</v>
      </c>
      <c r="F222" s="48" t="s">
        <v>606</v>
      </c>
      <c r="G222" s="47">
        <v>1</v>
      </c>
      <c r="H222" s="47" t="s">
        <v>177</v>
      </c>
      <c r="I222" s="47" t="s">
        <v>178</v>
      </c>
      <c r="J222" s="47" t="s">
        <v>136</v>
      </c>
      <c r="K222" s="47" t="s">
        <v>135</v>
      </c>
      <c r="L222" s="47" t="s">
        <v>135</v>
      </c>
      <c r="M222" s="47">
        <v>262</v>
      </c>
      <c r="N222" s="47">
        <v>786</v>
      </c>
      <c r="O222" s="47">
        <v>2253</v>
      </c>
      <c r="P222" s="47">
        <v>7681</v>
      </c>
      <c r="Q222" s="47">
        <v>8</v>
      </c>
      <c r="R222" s="47"/>
      <c r="S222" s="47"/>
      <c r="T222" s="47"/>
      <c r="U222" s="47"/>
      <c r="V222" s="47"/>
      <c r="W222" s="47"/>
      <c r="X222" s="47" t="s">
        <v>136</v>
      </c>
      <c r="Y222" s="47" t="s">
        <v>135</v>
      </c>
      <c r="Z222" s="47" t="s">
        <v>135</v>
      </c>
      <c r="AA222" s="47" t="s">
        <v>135</v>
      </c>
      <c r="AB222" s="47" t="s">
        <v>178</v>
      </c>
      <c r="AC222" s="47" t="s">
        <v>431</v>
      </c>
      <c r="AD222" s="47" t="s">
        <v>179</v>
      </c>
      <c r="AE222" s="47">
        <v>3972323</v>
      </c>
      <c r="AF222" s="47" t="s">
        <v>144</v>
      </c>
    </row>
    <row r="223" spans="1:32" ht="64.5" customHeight="1">
      <c r="A223" s="47">
        <v>138</v>
      </c>
      <c r="B223" s="47" t="s">
        <v>607</v>
      </c>
      <c r="C223" s="47" t="s">
        <v>608</v>
      </c>
      <c r="D223" s="47">
        <v>2024</v>
      </c>
      <c r="E223" s="47" t="s">
        <v>600</v>
      </c>
      <c r="F223" s="48" t="s">
        <v>609</v>
      </c>
      <c r="G223" s="47">
        <v>1</v>
      </c>
      <c r="H223" s="47" t="s">
        <v>192</v>
      </c>
      <c r="I223" s="47" t="s">
        <v>193</v>
      </c>
      <c r="J223" s="47" t="s">
        <v>136</v>
      </c>
      <c r="K223" s="47" t="s">
        <v>135</v>
      </c>
      <c r="L223" s="47" t="s">
        <v>135</v>
      </c>
      <c r="M223" s="47">
        <v>236</v>
      </c>
      <c r="N223" s="47">
        <v>718</v>
      </c>
      <c r="O223" s="47">
        <v>1820</v>
      </c>
      <c r="P223" s="47">
        <v>7019</v>
      </c>
      <c r="Q223" s="47">
        <v>40</v>
      </c>
      <c r="R223" s="47"/>
      <c r="S223" s="47"/>
      <c r="T223" s="47"/>
      <c r="U223" s="47"/>
      <c r="V223" s="47"/>
      <c r="W223" s="47"/>
      <c r="X223" s="47" t="s">
        <v>136</v>
      </c>
      <c r="Y223" s="47" t="s">
        <v>135</v>
      </c>
      <c r="Z223" s="47" t="s">
        <v>135</v>
      </c>
      <c r="AA223" s="47" t="s">
        <v>135</v>
      </c>
      <c r="AB223" s="47" t="s">
        <v>193</v>
      </c>
      <c r="AC223" s="47" t="s">
        <v>431</v>
      </c>
      <c r="AD223" s="47" t="s">
        <v>194</v>
      </c>
      <c r="AE223" s="47">
        <v>3822069</v>
      </c>
      <c r="AF223" s="47" t="s">
        <v>144</v>
      </c>
    </row>
    <row r="224" spans="1:32" ht="64.5" customHeight="1">
      <c r="A224" s="47">
        <v>139</v>
      </c>
      <c r="B224" s="47" t="s">
        <v>610</v>
      </c>
      <c r="C224" s="47" t="s">
        <v>611</v>
      </c>
      <c r="D224" s="47">
        <v>2024</v>
      </c>
      <c r="E224" s="47" t="s">
        <v>600</v>
      </c>
      <c r="F224" s="48" t="s">
        <v>612</v>
      </c>
      <c r="G224" s="47">
        <v>1</v>
      </c>
      <c r="H224" s="47" t="s">
        <v>203</v>
      </c>
      <c r="I224" s="47" t="s">
        <v>281</v>
      </c>
      <c r="J224" s="47" t="s">
        <v>136</v>
      </c>
      <c r="K224" s="47" t="s">
        <v>135</v>
      </c>
      <c r="L224" s="47" t="s">
        <v>135</v>
      </c>
      <c r="M224" s="47">
        <v>23</v>
      </c>
      <c r="N224" s="47">
        <v>63</v>
      </c>
      <c r="O224" s="47">
        <v>196</v>
      </c>
      <c r="P224" s="47">
        <v>655</v>
      </c>
      <c r="Q224" s="47">
        <v>68</v>
      </c>
      <c r="R224" s="47"/>
      <c r="S224" s="47"/>
      <c r="T224" s="47"/>
      <c r="U224" s="47"/>
      <c r="V224" s="47"/>
      <c r="W224" s="47"/>
      <c r="X224" s="47" t="s">
        <v>136</v>
      </c>
      <c r="Y224" s="47" t="s">
        <v>135</v>
      </c>
      <c r="Z224" s="47" t="s">
        <v>135</v>
      </c>
      <c r="AA224" s="47" t="s">
        <v>135</v>
      </c>
      <c r="AB224" s="47" t="s">
        <v>281</v>
      </c>
      <c r="AC224" s="47" t="s">
        <v>431</v>
      </c>
      <c r="AD224" s="47" t="s">
        <v>282</v>
      </c>
      <c r="AE224" s="47">
        <v>3912415</v>
      </c>
      <c r="AF224" s="47" t="s">
        <v>144</v>
      </c>
    </row>
    <row r="225" spans="1:32" ht="64.5" customHeight="1">
      <c r="A225" s="47">
        <v>140</v>
      </c>
      <c r="B225" s="47" t="s">
        <v>613</v>
      </c>
      <c r="C225" s="47" t="s">
        <v>614</v>
      </c>
      <c r="D225" s="47">
        <v>2024</v>
      </c>
      <c r="E225" s="47" t="s">
        <v>600</v>
      </c>
      <c r="F225" s="48" t="s">
        <v>612</v>
      </c>
      <c r="G225" s="47">
        <v>1</v>
      </c>
      <c r="H225" s="47" t="s">
        <v>203</v>
      </c>
      <c r="I225" s="47" t="s">
        <v>281</v>
      </c>
      <c r="J225" s="47" t="s">
        <v>136</v>
      </c>
      <c r="K225" s="47" t="s">
        <v>135</v>
      </c>
      <c r="L225" s="47" t="s">
        <v>135</v>
      </c>
      <c r="M225" s="47">
        <v>23</v>
      </c>
      <c r="N225" s="47">
        <v>63</v>
      </c>
      <c r="O225" s="47">
        <v>196</v>
      </c>
      <c r="P225" s="47">
        <v>655</v>
      </c>
      <c r="Q225" s="47">
        <v>180</v>
      </c>
      <c r="R225" s="47"/>
      <c r="S225" s="47"/>
      <c r="T225" s="47"/>
      <c r="U225" s="47"/>
      <c r="V225" s="47"/>
      <c r="W225" s="47"/>
      <c r="X225" s="47" t="s">
        <v>136</v>
      </c>
      <c r="Y225" s="47" t="s">
        <v>135</v>
      </c>
      <c r="Z225" s="47" t="s">
        <v>135</v>
      </c>
      <c r="AA225" s="47" t="s">
        <v>135</v>
      </c>
      <c r="AB225" s="47" t="s">
        <v>281</v>
      </c>
      <c r="AC225" s="47" t="s">
        <v>431</v>
      </c>
      <c r="AD225" s="47" t="s">
        <v>282</v>
      </c>
      <c r="AE225" s="47">
        <v>3912415</v>
      </c>
      <c r="AF225" s="47" t="s">
        <v>144</v>
      </c>
    </row>
    <row r="226" spans="1:32" ht="64.5" customHeight="1">
      <c r="A226" s="47">
        <v>141</v>
      </c>
      <c r="B226" s="47" t="s">
        <v>615</v>
      </c>
      <c r="C226" s="47" t="s">
        <v>616</v>
      </c>
      <c r="D226" s="47">
        <v>2024</v>
      </c>
      <c r="E226" s="47" t="s">
        <v>600</v>
      </c>
      <c r="F226" s="48" t="s">
        <v>617</v>
      </c>
      <c r="G226" s="47">
        <v>1</v>
      </c>
      <c r="H226" s="47" t="s">
        <v>203</v>
      </c>
      <c r="I226" s="47" t="s">
        <v>281</v>
      </c>
      <c r="J226" s="47" t="s">
        <v>136</v>
      </c>
      <c r="K226" s="47" t="s">
        <v>135</v>
      </c>
      <c r="L226" s="47" t="s">
        <v>135</v>
      </c>
      <c r="M226" s="47">
        <v>28</v>
      </c>
      <c r="N226" s="47">
        <v>78</v>
      </c>
      <c r="O226" s="47">
        <v>253</v>
      </c>
      <c r="P226" s="47">
        <v>817</v>
      </c>
      <c r="Q226" s="47">
        <v>210</v>
      </c>
      <c r="R226" s="47"/>
      <c r="S226" s="47"/>
      <c r="T226" s="47"/>
      <c r="U226" s="47"/>
      <c r="V226" s="47"/>
      <c r="W226" s="47"/>
      <c r="X226" s="47" t="s">
        <v>136</v>
      </c>
      <c r="Y226" s="47" t="s">
        <v>135</v>
      </c>
      <c r="Z226" s="47" t="s">
        <v>135</v>
      </c>
      <c r="AA226" s="47" t="s">
        <v>135</v>
      </c>
      <c r="AB226" s="47" t="s">
        <v>281</v>
      </c>
      <c r="AC226" s="47" t="s">
        <v>431</v>
      </c>
      <c r="AD226" s="47" t="s">
        <v>282</v>
      </c>
      <c r="AE226" s="47">
        <v>3912415</v>
      </c>
      <c r="AF226" s="47" t="s">
        <v>144</v>
      </c>
    </row>
    <row r="227" spans="1:32" ht="64.5" customHeight="1">
      <c r="A227" s="47">
        <v>142</v>
      </c>
      <c r="B227" s="47" t="s">
        <v>618</v>
      </c>
      <c r="C227" s="47" t="s">
        <v>619</v>
      </c>
      <c r="D227" s="47">
        <v>2024</v>
      </c>
      <c r="E227" s="47" t="s">
        <v>600</v>
      </c>
      <c r="F227" s="48" t="s">
        <v>620</v>
      </c>
      <c r="G227" s="47">
        <v>1</v>
      </c>
      <c r="H227" s="47" t="s">
        <v>203</v>
      </c>
      <c r="I227" s="47" t="s">
        <v>281</v>
      </c>
      <c r="J227" s="47" t="s">
        <v>136</v>
      </c>
      <c r="K227" s="47" t="s">
        <v>135</v>
      </c>
      <c r="L227" s="47" t="s">
        <v>135</v>
      </c>
      <c r="M227" s="47">
        <v>60</v>
      </c>
      <c r="N227" s="47">
        <v>180</v>
      </c>
      <c r="O227" s="47">
        <v>266</v>
      </c>
      <c r="P227" s="47">
        <v>898</v>
      </c>
      <c r="Q227" s="47">
        <v>200</v>
      </c>
      <c r="R227" s="47"/>
      <c r="S227" s="47"/>
      <c r="T227" s="47"/>
      <c r="U227" s="47"/>
      <c r="V227" s="47"/>
      <c r="W227" s="47"/>
      <c r="X227" s="47" t="s">
        <v>136</v>
      </c>
      <c r="Y227" s="47" t="s">
        <v>135</v>
      </c>
      <c r="Z227" s="47" t="s">
        <v>135</v>
      </c>
      <c r="AA227" s="47" t="s">
        <v>135</v>
      </c>
      <c r="AB227" s="47" t="s">
        <v>281</v>
      </c>
      <c r="AC227" s="47" t="s">
        <v>431</v>
      </c>
      <c r="AD227" s="47" t="s">
        <v>282</v>
      </c>
      <c r="AE227" s="47">
        <v>3912415</v>
      </c>
      <c r="AF227" s="47" t="s">
        <v>144</v>
      </c>
    </row>
    <row r="228" spans="1:32" ht="64.5" customHeight="1">
      <c r="A228" s="47">
        <v>143</v>
      </c>
      <c r="B228" s="47" t="s">
        <v>621</v>
      </c>
      <c r="C228" s="47" t="s">
        <v>622</v>
      </c>
      <c r="D228" s="47">
        <v>2024</v>
      </c>
      <c r="E228" s="47" t="s">
        <v>600</v>
      </c>
      <c r="F228" s="48" t="s">
        <v>202</v>
      </c>
      <c r="G228" s="47">
        <v>1</v>
      </c>
      <c r="H228" s="47" t="s">
        <v>203</v>
      </c>
      <c r="I228" s="47" t="s">
        <v>204</v>
      </c>
      <c r="J228" s="47" t="s">
        <v>135</v>
      </c>
      <c r="K228" s="47" t="s">
        <v>135</v>
      </c>
      <c r="L228" s="47" t="s">
        <v>135</v>
      </c>
      <c r="M228" s="47">
        <v>144</v>
      </c>
      <c r="N228" s="47">
        <v>497</v>
      </c>
      <c r="O228" s="47">
        <v>1215</v>
      </c>
      <c r="P228" s="47">
        <v>5101</v>
      </c>
      <c r="Q228" s="47">
        <v>50</v>
      </c>
      <c r="R228" s="47"/>
      <c r="S228" s="47"/>
      <c r="T228" s="47"/>
      <c r="U228" s="47"/>
      <c r="V228" s="47"/>
      <c r="W228" s="47"/>
      <c r="X228" s="47" t="s">
        <v>136</v>
      </c>
      <c r="Y228" s="47" t="s">
        <v>135</v>
      </c>
      <c r="Z228" s="47" t="s">
        <v>135</v>
      </c>
      <c r="AA228" s="47" t="s">
        <v>135</v>
      </c>
      <c r="AB228" s="47" t="s">
        <v>204</v>
      </c>
      <c r="AC228" s="47" t="s">
        <v>431</v>
      </c>
      <c r="AD228" s="47" t="s">
        <v>205</v>
      </c>
      <c r="AE228" s="47">
        <v>3912415</v>
      </c>
      <c r="AF228" s="47" t="s">
        <v>144</v>
      </c>
    </row>
    <row r="229" spans="1:32" ht="66.75" customHeight="1">
      <c r="A229" s="43" t="s">
        <v>66</v>
      </c>
      <c r="B229" s="44"/>
      <c r="C229" s="44"/>
      <c r="D229" s="44"/>
      <c r="E229" s="44"/>
      <c r="F229" s="45"/>
      <c r="G229" s="44">
        <f>SUM(G230:G231)</f>
        <v>2</v>
      </c>
      <c r="H229" s="50"/>
      <c r="I229" s="44"/>
      <c r="J229" s="44"/>
      <c r="K229" s="44"/>
      <c r="L229" s="44"/>
      <c r="M229" s="44"/>
      <c r="N229" s="44"/>
      <c r="O229" s="44"/>
      <c r="P229" s="44"/>
      <c r="Q229" s="44">
        <f>SUM(Q230:Q231)</f>
        <v>35</v>
      </c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50"/>
      <c r="AD229" s="44"/>
      <c r="AE229" s="44"/>
      <c r="AF229" s="50"/>
    </row>
    <row r="230" spans="1:32" ht="60.75" customHeight="1">
      <c r="A230" s="47">
        <v>144</v>
      </c>
      <c r="B230" s="47" t="s">
        <v>623</v>
      </c>
      <c r="C230" s="47" t="s">
        <v>624</v>
      </c>
      <c r="D230" s="47">
        <v>2024</v>
      </c>
      <c r="E230" s="47" t="s">
        <v>131</v>
      </c>
      <c r="F230" s="48" t="s">
        <v>625</v>
      </c>
      <c r="G230" s="47">
        <v>1</v>
      </c>
      <c r="H230" s="47" t="s">
        <v>177</v>
      </c>
      <c r="I230" s="47" t="s">
        <v>261</v>
      </c>
      <c r="J230" s="47" t="s">
        <v>135</v>
      </c>
      <c r="K230" s="47" t="s">
        <v>135</v>
      </c>
      <c r="L230" s="47" t="s">
        <v>135</v>
      </c>
      <c r="M230" s="47">
        <v>100</v>
      </c>
      <c r="N230" s="47">
        <v>198</v>
      </c>
      <c r="O230" s="47">
        <v>300</v>
      </c>
      <c r="P230" s="47">
        <v>1000</v>
      </c>
      <c r="Q230" s="47">
        <v>20</v>
      </c>
      <c r="R230" s="47"/>
      <c r="S230" s="47"/>
      <c r="T230" s="47"/>
      <c r="U230" s="47"/>
      <c r="V230" s="47"/>
      <c r="W230" s="47"/>
      <c r="X230" s="47" t="s">
        <v>136</v>
      </c>
      <c r="Y230" s="47" t="s">
        <v>135</v>
      </c>
      <c r="Z230" s="47" t="s">
        <v>135</v>
      </c>
      <c r="AA230" s="47" t="s">
        <v>135</v>
      </c>
      <c r="AB230" s="47" t="s">
        <v>261</v>
      </c>
      <c r="AC230" s="47" t="s">
        <v>431</v>
      </c>
      <c r="AD230" s="47" t="s">
        <v>262</v>
      </c>
      <c r="AE230" s="47">
        <v>3972323</v>
      </c>
      <c r="AF230" s="47" t="s">
        <v>144</v>
      </c>
    </row>
    <row r="231" spans="1:32" s="8" customFormat="1" ht="67.5" customHeight="1">
      <c r="A231" s="47">
        <v>145</v>
      </c>
      <c r="B231" s="47" t="s">
        <v>626</v>
      </c>
      <c r="C231" s="47" t="s">
        <v>627</v>
      </c>
      <c r="D231" s="47">
        <v>2024</v>
      </c>
      <c r="E231" s="47" t="s">
        <v>131</v>
      </c>
      <c r="F231" s="48" t="s">
        <v>628</v>
      </c>
      <c r="G231" s="47">
        <v>1</v>
      </c>
      <c r="H231" s="47" t="s">
        <v>203</v>
      </c>
      <c r="I231" s="47" t="s">
        <v>281</v>
      </c>
      <c r="J231" s="47" t="s">
        <v>136</v>
      </c>
      <c r="K231" s="47" t="s">
        <v>135</v>
      </c>
      <c r="L231" s="47" t="s">
        <v>135</v>
      </c>
      <c r="M231" s="47">
        <v>42</v>
      </c>
      <c r="N231" s="47">
        <v>127</v>
      </c>
      <c r="O231" s="47">
        <v>715</v>
      </c>
      <c r="P231" s="47">
        <v>2370</v>
      </c>
      <c r="Q231" s="47">
        <v>15</v>
      </c>
      <c r="R231" s="47"/>
      <c r="S231" s="47"/>
      <c r="T231" s="47"/>
      <c r="U231" s="47"/>
      <c r="V231" s="47"/>
      <c r="W231" s="47"/>
      <c r="X231" s="47" t="s">
        <v>136</v>
      </c>
      <c r="Y231" s="47" t="s">
        <v>135</v>
      </c>
      <c r="Z231" s="47" t="s">
        <v>135</v>
      </c>
      <c r="AA231" s="47" t="s">
        <v>135</v>
      </c>
      <c r="AB231" s="47" t="s">
        <v>281</v>
      </c>
      <c r="AC231" s="47" t="s">
        <v>431</v>
      </c>
      <c r="AD231" s="47" t="s">
        <v>282</v>
      </c>
      <c r="AE231" s="47">
        <v>3912415</v>
      </c>
      <c r="AF231" s="47" t="s">
        <v>144</v>
      </c>
    </row>
    <row r="232" spans="1:32" ht="60">
      <c r="A232" s="43" t="s">
        <v>67</v>
      </c>
      <c r="B232" s="44"/>
      <c r="C232" s="44"/>
      <c r="D232" s="44"/>
      <c r="E232" s="44"/>
      <c r="F232" s="45"/>
      <c r="G232" s="44"/>
      <c r="H232" s="50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50"/>
      <c r="AD232" s="44"/>
      <c r="AE232" s="44"/>
      <c r="AF232" s="50"/>
    </row>
    <row r="233" spans="1:32" ht="14.25">
      <c r="A233" s="51"/>
      <c r="B233" s="51">
        <v>1</v>
      </c>
      <c r="C233" s="74"/>
      <c r="D233" s="74"/>
      <c r="E233" s="73"/>
      <c r="F233" s="85"/>
      <c r="G233" s="74"/>
      <c r="H233" s="83"/>
      <c r="I233" s="74"/>
      <c r="J233" s="74"/>
      <c r="K233" s="74"/>
      <c r="L233" s="74"/>
      <c r="M233" s="73"/>
      <c r="N233" s="73"/>
      <c r="O233" s="73"/>
      <c r="P233" s="73"/>
      <c r="Q233" s="74"/>
      <c r="R233" s="73"/>
      <c r="S233" s="73"/>
      <c r="T233" s="73"/>
      <c r="U233" s="73"/>
      <c r="V233" s="73"/>
      <c r="W233" s="73"/>
      <c r="X233" s="74"/>
      <c r="Y233" s="74"/>
      <c r="Z233" s="74"/>
      <c r="AA233" s="74"/>
      <c r="AB233" s="74"/>
      <c r="AC233" s="83"/>
      <c r="AD233" s="74"/>
      <c r="AE233" s="74"/>
      <c r="AF233" s="84"/>
    </row>
    <row r="234" spans="1:32" ht="24">
      <c r="A234" s="40" t="s">
        <v>68</v>
      </c>
      <c r="B234" s="41"/>
      <c r="C234" s="41"/>
      <c r="D234" s="41"/>
      <c r="E234" s="41"/>
      <c r="F234" s="42"/>
      <c r="G234" s="41">
        <f>SUM(G259,G258,G237,G235)</f>
        <v>22</v>
      </c>
      <c r="H234" s="41"/>
      <c r="I234" s="41"/>
      <c r="J234" s="41"/>
      <c r="K234" s="41"/>
      <c r="L234" s="41"/>
      <c r="M234" s="41"/>
      <c r="N234" s="41"/>
      <c r="O234" s="41"/>
      <c r="P234" s="41"/>
      <c r="Q234" s="41">
        <f>SUM(Q235,Q237,Q257,Q259)</f>
        <v>1702.35</v>
      </c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</row>
    <row r="235" spans="1:32" ht="36">
      <c r="A235" s="43" t="s">
        <v>69</v>
      </c>
      <c r="B235" s="44"/>
      <c r="C235" s="44"/>
      <c r="D235" s="44"/>
      <c r="E235" s="44"/>
      <c r="F235" s="45"/>
      <c r="G235" s="44"/>
      <c r="H235" s="50"/>
      <c r="I235" s="44"/>
      <c r="J235" s="44"/>
      <c r="K235" s="44"/>
      <c r="L235" s="44"/>
      <c r="M235" s="44"/>
      <c r="N235" s="44"/>
      <c r="O235" s="44"/>
      <c r="P235" s="44"/>
      <c r="Q235" s="44">
        <f>SUM(Q236:Q236)</f>
        <v>0</v>
      </c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50"/>
      <c r="AD235" s="44"/>
      <c r="AE235" s="44"/>
      <c r="AF235" s="50"/>
    </row>
    <row r="236" spans="1:32" ht="14.25">
      <c r="A236" s="51"/>
      <c r="B236" s="51">
        <v>1</v>
      </c>
      <c r="C236" s="74"/>
      <c r="D236" s="74"/>
      <c r="E236" s="73"/>
      <c r="F236" s="85"/>
      <c r="G236" s="74"/>
      <c r="H236" s="83"/>
      <c r="I236" s="74"/>
      <c r="J236" s="74"/>
      <c r="K236" s="74"/>
      <c r="L236" s="74"/>
      <c r="M236" s="73"/>
      <c r="N236" s="73"/>
      <c r="O236" s="73"/>
      <c r="P236" s="73"/>
      <c r="Q236" s="74"/>
      <c r="R236" s="73"/>
      <c r="S236" s="73"/>
      <c r="T236" s="73"/>
      <c r="U236" s="73"/>
      <c r="V236" s="73"/>
      <c r="W236" s="73"/>
      <c r="X236" s="74"/>
      <c r="Y236" s="74"/>
      <c r="Z236" s="74"/>
      <c r="AA236" s="74"/>
      <c r="AB236" s="74"/>
      <c r="AC236" s="83"/>
      <c r="AD236" s="74"/>
      <c r="AE236" s="74"/>
      <c r="AF236" s="84"/>
    </row>
    <row r="237" spans="1:32" ht="31.5" customHeight="1">
      <c r="A237" s="43" t="s">
        <v>70</v>
      </c>
      <c r="B237" s="44"/>
      <c r="C237" s="44"/>
      <c r="D237" s="44"/>
      <c r="E237" s="44"/>
      <c r="F237" s="45"/>
      <c r="G237" s="44">
        <f>SUM(G238:G256)</f>
        <v>19</v>
      </c>
      <c r="H237" s="50"/>
      <c r="I237" s="44"/>
      <c r="J237" s="44"/>
      <c r="K237" s="44"/>
      <c r="L237" s="44"/>
      <c r="M237" s="44"/>
      <c r="N237" s="44"/>
      <c r="O237" s="44"/>
      <c r="P237" s="44"/>
      <c r="Q237" s="44">
        <f>SUM(Q238:Q256)</f>
        <v>1435.1</v>
      </c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50"/>
      <c r="AD237" s="44"/>
      <c r="AE237" s="44"/>
      <c r="AF237" s="50"/>
    </row>
    <row r="238" spans="1:32" s="7" customFormat="1" ht="78" customHeight="1">
      <c r="A238" s="47">
        <v>146</v>
      </c>
      <c r="B238" s="47" t="s">
        <v>629</v>
      </c>
      <c r="C238" s="47" t="s">
        <v>630</v>
      </c>
      <c r="D238" s="47">
        <v>2024</v>
      </c>
      <c r="E238" s="47" t="s">
        <v>631</v>
      </c>
      <c r="F238" s="48" t="s">
        <v>632</v>
      </c>
      <c r="G238" s="47">
        <v>1</v>
      </c>
      <c r="H238" s="47" t="s">
        <v>133</v>
      </c>
      <c r="I238" s="47" t="s">
        <v>321</v>
      </c>
      <c r="J238" s="47" t="s">
        <v>135</v>
      </c>
      <c r="K238" s="47" t="s">
        <v>135</v>
      </c>
      <c r="L238" s="47" t="s">
        <v>135</v>
      </c>
      <c r="M238" s="47">
        <v>92</v>
      </c>
      <c r="N238" s="47">
        <v>278</v>
      </c>
      <c r="O238" s="47">
        <v>107</v>
      </c>
      <c r="P238" s="47">
        <v>333</v>
      </c>
      <c r="Q238" s="47">
        <v>30</v>
      </c>
      <c r="R238" s="47"/>
      <c r="S238" s="47"/>
      <c r="T238" s="47"/>
      <c r="U238" s="47"/>
      <c r="V238" s="47"/>
      <c r="W238" s="47"/>
      <c r="X238" s="47" t="s">
        <v>136</v>
      </c>
      <c r="Y238" s="47" t="s">
        <v>135</v>
      </c>
      <c r="Z238" s="47" t="s">
        <v>135</v>
      </c>
      <c r="AA238" s="47" t="s">
        <v>135</v>
      </c>
      <c r="AB238" s="47" t="s">
        <v>321</v>
      </c>
      <c r="AC238" s="47" t="s">
        <v>431</v>
      </c>
      <c r="AD238" s="47" t="s">
        <v>322</v>
      </c>
      <c r="AE238" s="47">
        <v>3963357</v>
      </c>
      <c r="AF238" s="47" t="s">
        <v>144</v>
      </c>
    </row>
    <row r="239" spans="1:32" s="7" customFormat="1" ht="60" customHeight="1">
      <c r="A239" s="47">
        <v>147</v>
      </c>
      <c r="B239" s="47" t="s">
        <v>633</v>
      </c>
      <c r="C239" s="47" t="s">
        <v>634</v>
      </c>
      <c r="D239" s="47">
        <v>2024</v>
      </c>
      <c r="E239" s="47" t="s">
        <v>631</v>
      </c>
      <c r="F239" s="48" t="s">
        <v>635</v>
      </c>
      <c r="G239" s="47">
        <v>1</v>
      </c>
      <c r="H239" s="47" t="s">
        <v>153</v>
      </c>
      <c r="I239" s="47" t="s">
        <v>154</v>
      </c>
      <c r="J239" s="47" t="s">
        <v>135</v>
      </c>
      <c r="K239" s="47" t="s">
        <v>135</v>
      </c>
      <c r="L239" s="47" t="s">
        <v>135</v>
      </c>
      <c r="M239" s="47">
        <v>45</v>
      </c>
      <c r="N239" s="47">
        <v>124</v>
      </c>
      <c r="O239" s="47">
        <v>412</v>
      </c>
      <c r="P239" s="47">
        <v>1800</v>
      </c>
      <c r="Q239" s="47">
        <v>60</v>
      </c>
      <c r="R239" s="47"/>
      <c r="S239" s="47"/>
      <c r="T239" s="47"/>
      <c r="U239" s="47"/>
      <c r="V239" s="47"/>
      <c r="W239" s="47"/>
      <c r="X239" s="47" t="s">
        <v>136</v>
      </c>
      <c r="Y239" s="47" t="s">
        <v>135</v>
      </c>
      <c r="Z239" s="47" t="s">
        <v>135</v>
      </c>
      <c r="AA239" s="47" t="s">
        <v>135</v>
      </c>
      <c r="AB239" s="47" t="s">
        <v>154</v>
      </c>
      <c r="AC239" s="47" t="s">
        <v>431</v>
      </c>
      <c r="AD239" s="47" t="s">
        <v>155</v>
      </c>
      <c r="AE239" s="47">
        <v>3983234</v>
      </c>
      <c r="AF239" s="47" t="s">
        <v>144</v>
      </c>
    </row>
    <row r="240" spans="1:32" s="7" customFormat="1" ht="60.75" customHeight="1">
      <c r="A240" s="47">
        <v>148</v>
      </c>
      <c r="B240" s="47" t="s">
        <v>636</v>
      </c>
      <c r="C240" s="47" t="s">
        <v>637</v>
      </c>
      <c r="D240" s="47">
        <v>2024</v>
      </c>
      <c r="E240" s="47" t="s">
        <v>631</v>
      </c>
      <c r="F240" s="48" t="s">
        <v>635</v>
      </c>
      <c r="G240" s="47">
        <v>1</v>
      </c>
      <c r="H240" s="47" t="s">
        <v>153</v>
      </c>
      <c r="I240" s="47" t="s">
        <v>154</v>
      </c>
      <c r="J240" s="47" t="s">
        <v>135</v>
      </c>
      <c r="K240" s="47" t="s">
        <v>135</v>
      </c>
      <c r="L240" s="47" t="s">
        <v>135</v>
      </c>
      <c r="M240" s="47">
        <v>45</v>
      </c>
      <c r="N240" s="47">
        <v>124</v>
      </c>
      <c r="O240" s="47">
        <v>412</v>
      </c>
      <c r="P240" s="47">
        <v>1800</v>
      </c>
      <c r="Q240" s="47">
        <v>100</v>
      </c>
      <c r="R240" s="47"/>
      <c r="S240" s="47"/>
      <c r="T240" s="47"/>
      <c r="U240" s="47"/>
      <c r="V240" s="47"/>
      <c r="W240" s="47"/>
      <c r="X240" s="47" t="s">
        <v>136</v>
      </c>
      <c r="Y240" s="47" t="s">
        <v>135</v>
      </c>
      <c r="Z240" s="47" t="s">
        <v>135</v>
      </c>
      <c r="AA240" s="47" t="s">
        <v>135</v>
      </c>
      <c r="AB240" s="47" t="s">
        <v>154</v>
      </c>
      <c r="AC240" s="47" t="s">
        <v>431</v>
      </c>
      <c r="AD240" s="47" t="s">
        <v>155</v>
      </c>
      <c r="AE240" s="47">
        <v>3983234</v>
      </c>
      <c r="AF240" s="47" t="s">
        <v>144</v>
      </c>
    </row>
    <row r="241" spans="1:32" s="7" customFormat="1" ht="60.75" customHeight="1">
      <c r="A241" s="47">
        <v>149</v>
      </c>
      <c r="B241" s="47" t="s">
        <v>638</v>
      </c>
      <c r="C241" s="47" t="s">
        <v>639</v>
      </c>
      <c r="D241" s="47">
        <v>2024</v>
      </c>
      <c r="E241" s="47" t="s">
        <v>631</v>
      </c>
      <c r="F241" s="48" t="s">
        <v>640</v>
      </c>
      <c r="G241" s="47">
        <v>1</v>
      </c>
      <c r="H241" s="47" t="s">
        <v>153</v>
      </c>
      <c r="I241" s="47" t="s">
        <v>154</v>
      </c>
      <c r="J241" s="47" t="s">
        <v>135</v>
      </c>
      <c r="K241" s="47" t="s">
        <v>135</v>
      </c>
      <c r="L241" s="47" t="s">
        <v>135</v>
      </c>
      <c r="M241" s="47">
        <v>45</v>
      </c>
      <c r="N241" s="47">
        <v>124</v>
      </c>
      <c r="O241" s="47">
        <v>412</v>
      </c>
      <c r="P241" s="47">
        <v>1800</v>
      </c>
      <c r="Q241" s="47">
        <v>200</v>
      </c>
      <c r="R241" s="47"/>
      <c r="S241" s="47"/>
      <c r="T241" s="47"/>
      <c r="U241" s="47"/>
      <c r="V241" s="47"/>
      <c r="W241" s="47"/>
      <c r="X241" s="47" t="s">
        <v>136</v>
      </c>
      <c r="Y241" s="47" t="s">
        <v>135</v>
      </c>
      <c r="Z241" s="47" t="s">
        <v>135</v>
      </c>
      <c r="AA241" s="47" t="s">
        <v>135</v>
      </c>
      <c r="AB241" s="47" t="s">
        <v>154</v>
      </c>
      <c r="AC241" s="47" t="s">
        <v>431</v>
      </c>
      <c r="AD241" s="47" t="s">
        <v>155</v>
      </c>
      <c r="AE241" s="47">
        <v>3983234</v>
      </c>
      <c r="AF241" s="47" t="s">
        <v>144</v>
      </c>
    </row>
    <row r="242" spans="1:32" s="7" customFormat="1" ht="78.75" customHeight="1">
      <c r="A242" s="47">
        <v>150</v>
      </c>
      <c r="B242" s="47" t="s">
        <v>641</v>
      </c>
      <c r="C242" s="47" t="s">
        <v>642</v>
      </c>
      <c r="D242" s="47">
        <v>2024</v>
      </c>
      <c r="E242" s="47" t="s">
        <v>631</v>
      </c>
      <c r="F242" s="48" t="s">
        <v>643</v>
      </c>
      <c r="G242" s="47">
        <v>1</v>
      </c>
      <c r="H242" s="47" t="s">
        <v>153</v>
      </c>
      <c r="I242" s="47" t="s">
        <v>335</v>
      </c>
      <c r="J242" s="47" t="s">
        <v>135</v>
      </c>
      <c r="K242" s="47" t="s">
        <v>135</v>
      </c>
      <c r="L242" s="47" t="s">
        <v>135</v>
      </c>
      <c r="M242" s="47">
        <v>13</v>
      </c>
      <c r="N242" s="47">
        <v>46</v>
      </c>
      <c r="O242" s="47">
        <v>125</v>
      </c>
      <c r="P242" s="47">
        <v>310</v>
      </c>
      <c r="Q242" s="47">
        <v>28</v>
      </c>
      <c r="R242" s="47"/>
      <c r="S242" s="47"/>
      <c r="T242" s="47"/>
      <c r="U242" s="47"/>
      <c r="V242" s="47"/>
      <c r="W242" s="47"/>
      <c r="X242" s="47" t="s">
        <v>136</v>
      </c>
      <c r="Y242" s="47" t="s">
        <v>135</v>
      </c>
      <c r="Z242" s="47" t="s">
        <v>135</v>
      </c>
      <c r="AA242" s="47" t="s">
        <v>135</v>
      </c>
      <c r="AB242" s="47" t="s">
        <v>335</v>
      </c>
      <c r="AC242" s="47" t="s">
        <v>431</v>
      </c>
      <c r="AD242" s="47" t="s">
        <v>336</v>
      </c>
      <c r="AE242" s="47">
        <v>3983234</v>
      </c>
      <c r="AF242" s="47" t="s">
        <v>144</v>
      </c>
    </row>
    <row r="243" spans="1:32" s="7" customFormat="1" ht="79.5" customHeight="1">
      <c r="A243" s="47">
        <v>151</v>
      </c>
      <c r="B243" s="47" t="s">
        <v>644</v>
      </c>
      <c r="C243" s="47" t="s">
        <v>645</v>
      </c>
      <c r="D243" s="47">
        <v>2024</v>
      </c>
      <c r="E243" s="47" t="s">
        <v>631</v>
      </c>
      <c r="F243" s="48" t="s">
        <v>646</v>
      </c>
      <c r="G243" s="47">
        <v>1</v>
      </c>
      <c r="H243" s="47" t="s">
        <v>153</v>
      </c>
      <c r="I243" s="47" t="s">
        <v>298</v>
      </c>
      <c r="J243" s="47" t="s">
        <v>135</v>
      </c>
      <c r="K243" s="47" t="s">
        <v>135</v>
      </c>
      <c r="L243" s="47" t="s">
        <v>135</v>
      </c>
      <c r="M243" s="47">
        <v>9</v>
      </c>
      <c r="N243" s="47">
        <v>23</v>
      </c>
      <c r="O243" s="47">
        <v>74</v>
      </c>
      <c r="P243" s="47">
        <v>342</v>
      </c>
      <c r="Q243" s="47">
        <v>11.1</v>
      </c>
      <c r="R243" s="47"/>
      <c r="S243" s="47"/>
      <c r="T243" s="47"/>
      <c r="U243" s="47"/>
      <c r="V243" s="47"/>
      <c r="W243" s="47"/>
      <c r="X243" s="47" t="s">
        <v>136</v>
      </c>
      <c r="Y243" s="47" t="s">
        <v>135</v>
      </c>
      <c r="Z243" s="47" t="s">
        <v>135</v>
      </c>
      <c r="AA243" s="47" t="s">
        <v>135</v>
      </c>
      <c r="AB243" s="47" t="s">
        <v>298</v>
      </c>
      <c r="AC243" s="47" t="s">
        <v>431</v>
      </c>
      <c r="AD243" s="47" t="s">
        <v>299</v>
      </c>
      <c r="AE243" s="47">
        <v>3983234</v>
      </c>
      <c r="AF243" s="47" t="s">
        <v>144</v>
      </c>
    </row>
    <row r="244" spans="1:32" s="7" customFormat="1" ht="70.5" customHeight="1">
      <c r="A244" s="47">
        <v>152</v>
      </c>
      <c r="B244" s="47" t="s">
        <v>647</v>
      </c>
      <c r="C244" s="47" t="s">
        <v>648</v>
      </c>
      <c r="D244" s="47">
        <v>2024</v>
      </c>
      <c r="E244" s="47" t="s">
        <v>631</v>
      </c>
      <c r="F244" s="48" t="s">
        <v>649</v>
      </c>
      <c r="G244" s="47">
        <v>1</v>
      </c>
      <c r="H244" s="47" t="s">
        <v>153</v>
      </c>
      <c r="I244" s="47" t="s">
        <v>298</v>
      </c>
      <c r="J244" s="47" t="s">
        <v>135</v>
      </c>
      <c r="K244" s="47" t="s">
        <v>135</v>
      </c>
      <c r="L244" s="47" t="s">
        <v>135</v>
      </c>
      <c r="M244" s="47">
        <v>20</v>
      </c>
      <c r="N244" s="47">
        <v>56</v>
      </c>
      <c r="O244" s="47">
        <v>74</v>
      </c>
      <c r="P244" s="47">
        <v>342</v>
      </c>
      <c r="Q244" s="47">
        <v>42</v>
      </c>
      <c r="R244" s="47"/>
      <c r="S244" s="47"/>
      <c r="T244" s="47"/>
      <c r="U244" s="47"/>
      <c r="V244" s="47"/>
      <c r="W244" s="47"/>
      <c r="X244" s="47" t="s">
        <v>136</v>
      </c>
      <c r="Y244" s="47" t="s">
        <v>135</v>
      </c>
      <c r="Z244" s="47" t="s">
        <v>135</v>
      </c>
      <c r="AA244" s="47" t="s">
        <v>135</v>
      </c>
      <c r="AB244" s="47" t="s">
        <v>298</v>
      </c>
      <c r="AC244" s="47" t="s">
        <v>431</v>
      </c>
      <c r="AD244" s="47" t="s">
        <v>299</v>
      </c>
      <c r="AE244" s="47">
        <v>3983234</v>
      </c>
      <c r="AF244" s="47" t="s">
        <v>144</v>
      </c>
    </row>
    <row r="245" spans="1:32" s="7" customFormat="1" ht="58.5" customHeight="1">
      <c r="A245" s="47">
        <v>153</v>
      </c>
      <c r="B245" s="47" t="s">
        <v>650</v>
      </c>
      <c r="C245" s="47" t="s">
        <v>651</v>
      </c>
      <c r="D245" s="47">
        <v>2024</v>
      </c>
      <c r="E245" s="47" t="s">
        <v>631</v>
      </c>
      <c r="F245" s="48" t="s">
        <v>652</v>
      </c>
      <c r="G245" s="47">
        <v>1</v>
      </c>
      <c r="H245" s="47" t="s">
        <v>177</v>
      </c>
      <c r="I245" s="47" t="s">
        <v>303</v>
      </c>
      <c r="J245" s="47" t="s">
        <v>136</v>
      </c>
      <c r="K245" s="47" t="s">
        <v>135</v>
      </c>
      <c r="L245" s="47" t="s">
        <v>135</v>
      </c>
      <c r="M245" s="47">
        <v>219</v>
      </c>
      <c r="N245" s="47">
        <v>791</v>
      </c>
      <c r="O245" s="47">
        <v>1769</v>
      </c>
      <c r="P245" s="47">
        <v>6976</v>
      </c>
      <c r="Q245" s="47">
        <v>50</v>
      </c>
      <c r="R245" s="47"/>
      <c r="S245" s="47"/>
      <c r="T245" s="47"/>
      <c r="U245" s="47"/>
      <c r="V245" s="47"/>
      <c r="W245" s="47"/>
      <c r="X245" s="47" t="s">
        <v>136</v>
      </c>
      <c r="Y245" s="47" t="s">
        <v>135</v>
      </c>
      <c r="Z245" s="47" t="s">
        <v>135</v>
      </c>
      <c r="AA245" s="47" t="s">
        <v>135</v>
      </c>
      <c r="AB245" s="47" t="s">
        <v>303</v>
      </c>
      <c r="AC245" s="47" t="s">
        <v>431</v>
      </c>
      <c r="AD245" s="47" t="s">
        <v>304</v>
      </c>
      <c r="AE245" s="47">
        <v>3973323</v>
      </c>
      <c r="AF245" s="47" t="s">
        <v>144</v>
      </c>
    </row>
    <row r="246" spans="1:32" s="7" customFormat="1" ht="64.5" customHeight="1">
      <c r="A246" s="47">
        <v>154</v>
      </c>
      <c r="B246" s="47" t="s">
        <v>653</v>
      </c>
      <c r="C246" s="47" t="s">
        <v>654</v>
      </c>
      <c r="D246" s="47">
        <v>2024</v>
      </c>
      <c r="E246" s="47" t="s">
        <v>631</v>
      </c>
      <c r="F246" s="48" t="s">
        <v>655</v>
      </c>
      <c r="G246" s="47">
        <v>1</v>
      </c>
      <c r="H246" s="47" t="s">
        <v>177</v>
      </c>
      <c r="I246" s="47" t="s">
        <v>303</v>
      </c>
      <c r="J246" s="47" t="s">
        <v>136</v>
      </c>
      <c r="K246" s="47" t="s">
        <v>135</v>
      </c>
      <c r="L246" s="47" t="s">
        <v>135</v>
      </c>
      <c r="M246" s="47">
        <v>219</v>
      </c>
      <c r="N246" s="47">
        <v>791</v>
      </c>
      <c r="O246" s="47">
        <v>1769</v>
      </c>
      <c r="P246" s="47">
        <v>6976</v>
      </c>
      <c r="Q246" s="47">
        <v>30</v>
      </c>
      <c r="R246" s="47"/>
      <c r="S246" s="47"/>
      <c r="T246" s="47"/>
      <c r="U246" s="47"/>
      <c r="V246" s="47"/>
      <c r="W246" s="47"/>
      <c r="X246" s="47" t="s">
        <v>136</v>
      </c>
      <c r="Y246" s="47" t="s">
        <v>135</v>
      </c>
      <c r="Z246" s="47" t="s">
        <v>135</v>
      </c>
      <c r="AA246" s="47" t="s">
        <v>135</v>
      </c>
      <c r="AB246" s="47" t="s">
        <v>303</v>
      </c>
      <c r="AC246" s="47" t="s">
        <v>431</v>
      </c>
      <c r="AD246" s="47" t="s">
        <v>304</v>
      </c>
      <c r="AE246" s="47">
        <v>3973323</v>
      </c>
      <c r="AF246" s="47" t="s">
        <v>144</v>
      </c>
    </row>
    <row r="247" spans="1:32" s="7" customFormat="1" ht="64.5" customHeight="1">
      <c r="A247" s="47">
        <v>155</v>
      </c>
      <c r="B247" s="47" t="s">
        <v>656</v>
      </c>
      <c r="C247" s="47" t="s">
        <v>657</v>
      </c>
      <c r="D247" s="47">
        <v>2024</v>
      </c>
      <c r="E247" s="47" t="s">
        <v>631</v>
      </c>
      <c r="F247" s="48" t="s">
        <v>658</v>
      </c>
      <c r="G247" s="47">
        <v>1</v>
      </c>
      <c r="H247" s="47" t="s">
        <v>177</v>
      </c>
      <c r="I247" s="47" t="s">
        <v>178</v>
      </c>
      <c r="J247" s="47" t="s">
        <v>136</v>
      </c>
      <c r="K247" s="47" t="s">
        <v>135</v>
      </c>
      <c r="L247" s="47" t="s">
        <v>135</v>
      </c>
      <c r="M247" s="47">
        <v>262</v>
      </c>
      <c r="N247" s="47">
        <v>786</v>
      </c>
      <c r="O247" s="47">
        <v>2253</v>
      </c>
      <c r="P247" s="47">
        <v>7681</v>
      </c>
      <c r="Q247" s="47">
        <v>45</v>
      </c>
      <c r="R247" s="47"/>
      <c r="S247" s="47"/>
      <c r="T247" s="47"/>
      <c r="U247" s="47"/>
      <c r="V247" s="47"/>
      <c r="W247" s="47"/>
      <c r="X247" s="47" t="s">
        <v>136</v>
      </c>
      <c r="Y247" s="47" t="s">
        <v>135</v>
      </c>
      <c r="Z247" s="47" t="s">
        <v>135</v>
      </c>
      <c r="AA247" s="47" t="s">
        <v>135</v>
      </c>
      <c r="AB247" s="47" t="s">
        <v>178</v>
      </c>
      <c r="AC247" s="47" t="s">
        <v>431</v>
      </c>
      <c r="AD247" s="47" t="s">
        <v>179</v>
      </c>
      <c r="AE247" s="47">
        <v>3973323</v>
      </c>
      <c r="AF247" s="47" t="s">
        <v>144</v>
      </c>
    </row>
    <row r="248" spans="1:32" s="7" customFormat="1" ht="64.5" customHeight="1">
      <c r="A248" s="47">
        <v>156</v>
      </c>
      <c r="B248" s="47" t="s">
        <v>659</v>
      </c>
      <c r="C248" s="47" t="s">
        <v>660</v>
      </c>
      <c r="D248" s="47">
        <v>2024</v>
      </c>
      <c r="E248" s="47" t="s">
        <v>631</v>
      </c>
      <c r="F248" s="48" t="s">
        <v>661</v>
      </c>
      <c r="G248" s="47">
        <v>1</v>
      </c>
      <c r="H248" s="47" t="s">
        <v>177</v>
      </c>
      <c r="I248" s="47" t="s">
        <v>178</v>
      </c>
      <c r="J248" s="47" t="s">
        <v>136</v>
      </c>
      <c r="K248" s="47" t="s">
        <v>135</v>
      </c>
      <c r="L248" s="47" t="s">
        <v>135</v>
      </c>
      <c r="M248" s="47">
        <v>262</v>
      </c>
      <c r="N248" s="47">
        <v>786</v>
      </c>
      <c r="O248" s="47">
        <v>2253</v>
      </c>
      <c r="P248" s="47">
        <v>7681</v>
      </c>
      <c r="Q248" s="47">
        <v>120</v>
      </c>
      <c r="R248" s="47"/>
      <c r="S248" s="47"/>
      <c r="T248" s="47"/>
      <c r="U248" s="47"/>
      <c r="V248" s="47"/>
      <c r="W248" s="47"/>
      <c r="X248" s="47" t="s">
        <v>136</v>
      </c>
      <c r="Y248" s="47" t="s">
        <v>135</v>
      </c>
      <c r="Z248" s="47" t="s">
        <v>135</v>
      </c>
      <c r="AA248" s="47" t="s">
        <v>135</v>
      </c>
      <c r="AB248" s="47" t="s">
        <v>178</v>
      </c>
      <c r="AC248" s="47" t="s">
        <v>431</v>
      </c>
      <c r="AD248" s="47" t="s">
        <v>179</v>
      </c>
      <c r="AE248" s="47">
        <v>3973323</v>
      </c>
      <c r="AF248" s="47" t="s">
        <v>144</v>
      </c>
    </row>
    <row r="249" spans="1:32" s="7" customFormat="1" ht="64.5" customHeight="1">
      <c r="A249" s="47">
        <v>157</v>
      </c>
      <c r="B249" s="47" t="s">
        <v>662</v>
      </c>
      <c r="C249" s="47" t="s">
        <v>663</v>
      </c>
      <c r="D249" s="47">
        <v>2024</v>
      </c>
      <c r="E249" s="47" t="s">
        <v>631</v>
      </c>
      <c r="F249" s="48" t="s">
        <v>664</v>
      </c>
      <c r="G249" s="47">
        <v>1</v>
      </c>
      <c r="H249" s="47" t="s">
        <v>177</v>
      </c>
      <c r="I249" s="47" t="s">
        <v>261</v>
      </c>
      <c r="J249" s="47" t="s">
        <v>135</v>
      </c>
      <c r="K249" s="47" t="s">
        <v>135</v>
      </c>
      <c r="L249" s="47" t="s">
        <v>135</v>
      </c>
      <c r="M249" s="47">
        <v>20</v>
      </c>
      <c r="N249" s="47">
        <v>50</v>
      </c>
      <c r="O249" s="47">
        <v>5</v>
      </c>
      <c r="P249" s="47">
        <v>15</v>
      </c>
      <c r="Q249" s="47">
        <v>18</v>
      </c>
      <c r="R249" s="47"/>
      <c r="S249" s="47"/>
      <c r="T249" s="47"/>
      <c r="U249" s="47"/>
      <c r="V249" s="47"/>
      <c r="W249" s="47"/>
      <c r="X249" s="47" t="s">
        <v>136</v>
      </c>
      <c r="Y249" s="47" t="s">
        <v>135</v>
      </c>
      <c r="Z249" s="47" t="s">
        <v>135</v>
      </c>
      <c r="AA249" s="47" t="s">
        <v>135</v>
      </c>
      <c r="AB249" s="47" t="s">
        <v>261</v>
      </c>
      <c r="AC249" s="47" t="s">
        <v>431</v>
      </c>
      <c r="AD249" s="47" t="s">
        <v>262</v>
      </c>
      <c r="AE249" s="47">
        <v>3973323</v>
      </c>
      <c r="AF249" s="47" t="s">
        <v>144</v>
      </c>
    </row>
    <row r="250" spans="1:32" s="7" customFormat="1" ht="64.5" customHeight="1">
      <c r="A250" s="47">
        <v>158</v>
      </c>
      <c r="B250" s="47" t="s">
        <v>665</v>
      </c>
      <c r="C250" s="47" t="s">
        <v>666</v>
      </c>
      <c r="D250" s="47">
        <v>2024</v>
      </c>
      <c r="E250" s="47" t="s">
        <v>631</v>
      </c>
      <c r="F250" s="48" t="s">
        <v>667</v>
      </c>
      <c r="G250" s="47">
        <v>1</v>
      </c>
      <c r="H250" s="47" t="s">
        <v>192</v>
      </c>
      <c r="I250" s="47" t="s">
        <v>193</v>
      </c>
      <c r="J250" s="47" t="s">
        <v>136</v>
      </c>
      <c r="K250" s="47" t="s">
        <v>135</v>
      </c>
      <c r="L250" s="47" t="s">
        <v>135</v>
      </c>
      <c r="M250" s="47">
        <v>236</v>
      </c>
      <c r="N250" s="47">
        <v>718</v>
      </c>
      <c r="O250" s="47">
        <v>1820</v>
      </c>
      <c r="P250" s="47">
        <v>7019</v>
      </c>
      <c r="Q250" s="47">
        <v>40</v>
      </c>
      <c r="R250" s="47"/>
      <c r="S250" s="47"/>
      <c r="T250" s="47"/>
      <c r="U250" s="47"/>
      <c r="V250" s="47"/>
      <c r="W250" s="47"/>
      <c r="X250" s="47" t="s">
        <v>136</v>
      </c>
      <c r="Y250" s="47" t="s">
        <v>135</v>
      </c>
      <c r="Z250" s="47" t="s">
        <v>135</v>
      </c>
      <c r="AA250" s="47" t="s">
        <v>135</v>
      </c>
      <c r="AB250" s="47" t="s">
        <v>193</v>
      </c>
      <c r="AC250" s="47" t="s">
        <v>431</v>
      </c>
      <c r="AD250" s="47" t="s">
        <v>194</v>
      </c>
      <c r="AE250" s="47">
        <v>3822069</v>
      </c>
      <c r="AF250" s="47" t="s">
        <v>144</v>
      </c>
    </row>
    <row r="251" spans="1:32" s="7" customFormat="1" ht="64.5" customHeight="1">
      <c r="A251" s="47">
        <v>159</v>
      </c>
      <c r="B251" s="47" t="s">
        <v>668</v>
      </c>
      <c r="C251" s="47" t="s">
        <v>669</v>
      </c>
      <c r="D251" s="47">
        <v>2024</v>
      </c>
      <c r="E251" s="47" t="s">
        <v>631</v>
      </c>
      <c r="F251" s="48" t="s">
        <v>538</v>
      </c>
      <c r="G251" s="47">
        <v>1</v>
      </c>
      <c r="H251" s="47" t="s">
        <v>192</v>
      </c>
      <c r="I251" s="47" t="s">
        <v>369</v>
      </c>
      <c r="J251" s="47" t="s">
        <v>136</v>
      </c>
      <c r="K251" s="47" t="s">
        <v>135</v>
      </c>
      <c r="L251" s="47" t="s">
        <v>135</v>
      </c>
      <c r="M251" s="47">
        <v>242</v>
      </c>
      <c r="N251" s="47">
        <v>750</v>
      </c>
      <c r="O251" s="47">
        <v>1113</v>
      </c>
      <c r="P251" s="47">
        <v>5203</v>
      </c>
      <c r="Q251" s="47">
        <v>83</v>
      </c>
      <c r="R251" s="47"/>
      <c r="S251" s="47"/>
      <c r="T251" s="47"/>
      <c r="U251" s="47"/>
      <c r="V251" s="47"/>
      <c r="W251" s="47"/>
      <c r="X251" s="47" t="s">
        <v>136</v>
      </c>
      <c r="Y251" s="47" t="s">
        <v>135</v>
      </c>
      <c r="Z251" s="47" t="s">
        <v>135</v>
      </c>
      <c r="AA251" s="47" t="s">
        <v>135</v>
      </c>
      <c r="AB251" s="47" t="s">
        <v>369</v>
      </c>
      <c r="AC251" s="47" t="s">
        <v>431</v>
      </c>
      <c r="AD251" s="47" t="s">
        <v>370</v>
      </c>
      <c r="AE251" s="47">
        <v>3822069</v>
      </c>
      <c r="AF251" s="47" t="s">
        <v>144</v>
      </c>
    </row>
    <row r="252" spans="1:32" s="7" customFormat="1" ht="64.5" customHeight="1">
      <c r="A252" s="47">
        <v>160</v>
      </c>
      <c r="B252" s="47" t="s">
        <v>670</v>
      </c>
      <c r="C252" s="47" t="s">
        <v>671</v>
      </c>
      <c r="D252" s="47">
        <v>2024</v>
      </c>
      <c r="E252" s="47" t="s">
        <v>631</v>
      </c>
      <c r="F252" s="48" t="s">
        <v>275</v>
      </c>
      <c r="G252" s="47">
        <v>1</v>
      </c>
      <c r="H252" s="47" t="s">
        <v>192</v>
      </c>
      <c r="I252" s="47" t="s">
        <v>276</v>
      </c>
      <c r="J252" s="47" t="s">
        <v>135</v>
      </c>
      <c r="K252" s="47" t="s">
        <v>135</v>
      </c>
      <c r="L252" s="47" t="s">
        <v>135</v>
      </c>
      <c r="M252" s="47">
        <v>178</v>
      </c>
      <c r="N252" s="47">
        <v>476</v>
      </c>
      <c r="O252" s="47">
        <v>1318</v>
      </c>
      <c r="P252" s="47">
        <v>6372</v>
      </c>
      <c r="Q252" s="47">
        <v>45</v>
      </c>
      <c r="R252" s="47"/>
      <c r="S252" s="47"/>
      <c r="T252" s="47"/>
      <c r="U252" s="47"/>
      <c r="V252" s="47"/>
      <c r="W252" s="47"/>
      <c r="X252" s="47" t="s">
        <v>136</v>
      </c>
      <c r="Y252" s="47" t="s">
        <v>135</v>
      </c>
      <c r="Z252" s="47" t="s">
        <v>135</v>
      </c>
      <c r="AA252" s="47" t="s">
        <v>135</v>
      </c>
      <c r="AB252" s="47" t="s">
        <v>276</v>
      </c>
      <c r="AC252" s="47" t="s">
        <v>431</v>
      </c>
      <c r="AD252" s="47" t="s">
        <v>277</v>
      </c>
      <c r="AE252" s="47">
        <v>3822069</v>
      </c>
      <c r="AF252" s="47" t="s">
        <v>144</v>
      </c>
    </row>
    <row r="253" spans="1:32" s="7" customFormat="1" ht="64.5" customHeight="1">
      <c r="A253" s="47">
        <v>161</v>
      </c>
      <c r="B253" s="47" t="s">
        <v>672</v>
      </c>
      <c r="C253" s="47" t="s">
        <v>673</v>
      </c>
      <c r="D253" s="47">
        <v>2024</v>
      </c>
      <c r="E253" s="47" t="s">
        <v>631</v>
      </c>
      <c r="F253" s="48" t="s">
        <v>674</v>
      </c>
      <c r="G253" s="47">
        <v>1</v>
      </c>
      <c r="H253" s="47" t="s">
        <v>192</v>
      </c>
      <c r="I253" s="47" t="s">
        <v>390</v>
      </c>
      <c r="J253" s="47" t="s">
        <v>135</v>
      </c>
      <c r="K253" s="47" t="s">
        <v>135</v>
      </c>
      <c r="L253" s="47" t="s">
        <v>135</v>
      </c>
      <c r="M253" s="47">
        <v>27</v>
      </c>
      <c r="N253" s="47">
        <v>47</v>
      </c>
      <c r="O253" s="47">
        <v>208</v>
      </c>
      <c r="P253" s="47">
        <v>588</v>
      </c>
      <c r="Q253" s="47">
        <v>85</v>
      </c>
      <c r="R253" s="47"/>
      <c r="S253" s="47"/>
      <c r="T253" s="47"/>
      <c r="U253" s="47"/>
      <c r="V253" s="47"/>
      <c r="W253" s="47"/>
      <c r="X253" s="47" t="s">
        <v>136</v>
      </c>
      <c r="Y253" s="47" t="s">
        <v>135</v>
      </c>
      <c r="Z253" s="47" t="s">
        <v>135</v>
      </c>
      <c r="AA253" s="47" t="s">
        <v>135</v>
      </c>
      <c r="AB253" s="47" t="s">
        <v>390</v>
      </c>
      <c r="AC253" s="47" t="s">
        <v>431</v>
      </c>
      <c r="AD253" s="47" t="s">
        <v>391</v>
      </c>
      <c r="AE253" s="47">
        <v>3822069</v>
      </c>
      <c r="AF253" s="47" t="s">
        <v>144</v>
      </c>
    </row>
    <row r="254" spans="1:32" s="7" customFormat="1" ht="64.5" customHeight="1">
      <c r="A254" s="47">
        <v>162</v>
      </c>
      <c r="B254" s="47" t="s">
        <v>675</v>
      </c>
      <c r="C254" s="47" t="s">
        <v>676</v>
      </c>
      <c r="D254" s="47">
        <v>2024</v>
      </c>
      <c r="E254" s="47" t="s">
        <v>631</v>
      </c>
      <c r="F254" s="48" t="s">
        <v>677</v>
      </c>
      <c r="G254" s="47">
        <v>1</v>
      </c>
      <c r="H254" s="47" t="s">
        <v>203</v>
      </c>
      <c r="I254" s="47" t="s">
        <v>281</v>
      </c>
      <c r="J254" s="47" t="s">
        <v>136</v>
      </c>
      <c r="K254" s="47" t="s">
        <v>135</v>
      </c>
      <c r="L254" s="47" t="s">
        <v>135</v>
      </c>
      <c r="M254" s="47">
        <v>13</v>
      </c>
      <c r="N254" s="47">
        <v>41</v>
      </c>
      <c r="O254" s="47">
        <v>158</v>
      </c>
      <c r="P254" s="47">
        <v>523</v>
      </c>
      <c r="Q254" s="47">
        <v>30</v>
      </c>
      <c r="R254" s="47"/>
      <c r="S254" s="47"/>
      <c r="T254" s="47"/>
      <c r="U254" s="47"/>
      <c r="V254" s="47"/>
      <c r="W254" s="47"/>
      <c r="X254" s="47" t="s">
        <v>136</v>
      </c>
      <c r="Y254" s="47" t="s">
        <v>135</v>
      </c>
      <c r="Z254" s="47" t="s">
        <v>135</v>
      </c>
      <c r="AA254" s="47" t="s">
        <v>135</v>
      </c>
      <c r="AB254" s="47" t="s">
        <v>281</v>
      </c>
      <c r="AC254" s="47" t="s">
        <v>431</v>
      </c>
      <c r="AD254" s="47" t="s">
        <v>282</v>
      </c>
      <c r="AE254" s="47">
        <v>3912415</v>
      </c>
      <c r="AF254" s="47" t="s">
        <v>144</v>
      </c>
    </row>
    <row r="255" spans="1:32" s="7" customFormat="1" ht="64.5" customHeight="1">
      <c r="A255" s="47">
        <v>163</v>
      </c>
      <c r="B255" s="47" t="s">
        <v>678</v>
      </c>
      <c r="C255" s="47" t="s">
        <v>679</v>
      </c>
      <c r="D255" s="47">
        <v>2024</v>
      </c>
      <c r="E255" s="47" t="s">
        <v>631</v>
      </c>
      <c r="F255" s="48" t="s">
        <v>680</v>
      </c>
      <c r="G255" s="47">
        <v>1</v>
      </c>
      <c r="H255" s="47" t="s">
        <v>203</v>
      </c>
      <c r="I255" s="47" t="s">
        <v>209</v>
      </c>
      <c r="J255" s="47" t="s">
        <v>135</v>
      </c>
      <c r="K255" s="47" t="s">
        <v>135</v>
      </c>
      <c r="L255" s="47" t="s">
        <v>135</v>
      </c>
      <c r="M255" s="47">
        <v>65</v>
      </c>
      <c r="N255" s="47">
        <v>178</v>
      </c>
      <c r="O255" s="47">
        <v>467</v>
      </c>
      <c r="P255" s="47">
        <v>1541</v>
      </c>
      <c r="Q255" s="47">
        <v>148</v>
      </c>
      <c r="R255" s="47"/>
      <c r="S255" s="47"/>
      <c r="T255" s="47"/>
      <c r="U255" s="47"/>
      <c r="V255" s="47"/>
      <c r="W255" s="47"/>
      <c r="X255" s="47" t="s">
        <v>136</v>
      </c>
      <c r="Y255" s="47" t="s">
        <v>135</v>
      </c>
      <c r="Z255" s="47" t="s">
        <v>135</v>
      </c>
      <c r="AA255" s="47" t="s">
        <v>135</v>
      </c>
      <c r="AB255" s="47" t="s">
        <v>209</v>
      </c>
      <c r="AC255" s="47" t="s">
        <v>431</v>
      </c>
      <c r="AD255" s="47" t="s">
        <v>210</v>
      </c>
      <c r="AE255" s="47">
        <v>3912415</v>
      </c>
      <c r="AF255" s="47" t="s">
        <v>144</v>
      </c>
    </row>
    <row r="256" spans="1:32" s="7" customFormat="1" ht="94.5" customHeight="1">
      <c r="A256" s="47">
        <v>164</v>
      </c>
      <c r="B256" s="47" t="s">
        <v>681</v>
      </c>
      <c r="C256" s="47" t="s">
        <v>682</v>
      </c>
      <c r="D256" s="47">
        <v>2024</v>
      </c>
      <c r="E256" s="47" t="s">
        <v>631</v>
      </c>
      <c r="F256" s="48" t="s">
        <v>202</v>
      </c>
      <c r="G256" s="47">
        <v>1</v>
      </c>
      <c r="H256" s="47" t="s">
        <v>203</v>
      </c>
      <c r="I256" s="47" t="s">
        <v>204</v>
      </c>
      <c r="J256" s="47" t="s">
        <v>135</v>
      </c>
      <c r="K256" s="47" t="s">
        <v>135</v>
      </c>
      <c r="L256" s="47" t="s">
        <v>135</v>
      </c>
      <c r="M256" s="47">
        <v>144</v>
      </c>
      <c r="N256" s="47">
        <v>497</v>
      </c>
      <c r="O256" s="47">
        <v>1215</v>
      </c>
      <c r="P256" s="47">
        <v>5101</v>
      </c>
      <c r="Q256" s="47">
        <v>270</v>
      </c>
      <c r="R256" s="47"/>
      <c r="S256" s="47"/>
      <c r="T256" s="47"/>
      <c r="U256" s="47"/>
      <c r="V256" s="47"/>
      <c r="W256" s="47"/>
      <c r="X256" s="47" t="s">
        <v>136</v>
      </c>
      <c r="Y256" s="47" t="s">
        <v>135</v>
      </c>
      <c r="Z256" s="47" t="s">
        <v>135</v>
      </c>
      <c r="AA256" s="47" t="s">
        <v>135</v>
      </c>
      <c r="AB256" s="47" t="s">
        <v>204</v>
      </c>
      <c r="AC256" s="47" t="s">
        <v>431</v>
      </c>
      <c r="AD256" s="47" t="s">
        <v>205</v>
      </c>
      <c r="AE256" s="47">
        <v>3912415</v>
      </c>
      <c r="AF256" s="47" t="s">
        <v>144</v>
      </c>
    </row>
    <row r="257" spans="1:32" ht="14.25">
      <c r="A257" s="43" t="s">
        <v>71</v>
      </c>
      <c r="B257" s="44"/>
      <c r="C257" s="44"/>
      <c r="D257" s="44"/>
      <c r="E257" s="44"/>
      <c r="F257" s="45"/>
      <c r="G257" s="44">
        <f>SUM(G258:G258)</f>
        <v>1</v>
      </c>
      <c r="H257" s="50"/>
      <c r="I257" s="44"/>
      <c r="J257" s="44"/>
      <c r="K257" s="44"/>
      <c r="L257" s="44"/>
      <c r="M257" s="44"/>
      <c r="N257" s="44"/>
      <c r="O257" s="44"/>
      <c r="P257" s="44"/>
      <c r="Q257" s="44">
        <f>SUM(Q258)</f>
        <v>47.25</v>
      </c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50"/>
      <c r="AD257" s="44"/>
      <c r="AE257" s="44"/>
      <c r="AF257" s="50"/>
    </row>
    <row r="258" spans="1:32" ht="64.5" customHeight="1">
      <c r="A258" s="47">
        <v>165</v>
      </c>
      <c r="B258" s="47" t="s">
        <v>683</v>
      </c>
      <c r="C258" s="47" t="s">
        <v>684</v>
      </c>
      <c r="D258" s="47">
        <v>2024</v>
      </c>
      <c r="E258" s="47" t="s">
        <v>685</v>
      </c>
      <c r="F258" s="48" t="s">
        <v>686</v>
      </c>
      <c r="G258" s="47">
        <v>1</v>
      </c>
      <c r="H258" s="47" t="s">
        <v>203</v>
      </c>
      <c r="I258" s="47" t="s">
        <v>209</v>
      </c>
      <c r="J258" s="47" t="s">
        <v>135</v>
      </c>
      <c r="K258" s="47" t="s">
        <v>135</v>
      </c>
      <c r="L258" s="47" t="s">
        <v>135</v>
      </c>
      <c r="M258" s="47">
        <v>92</v>
      </c>
      <c r="N258" s="47">
        <v>257</v>
      </c>
      <c r="O258" s="47">
        <v>657</v>
      </c>
      <c r="P258" s="47">
        <v>2080</v>
      </c>
      <c r="Q258" s="47">
        <v>47.25</v>
      </c>
      <c r="R258" s="47"/>
      <c r="S258" s="47"/>
      <c r="T258" s="47"/>
      <c r="U258" s="47"/>
      <c r="V258" s="47"/>
      <c r="W258" s="47"/>
      <c r="X258" s="47" t="s">
        <v>136</v>
      </c>
      <c r="Y258" s="47" t="s">
        <v>135</v>
      </c>
      <c r="Z258" s="47" t="s">
        <v>135</v>
      </c>
      <c r="AA258" s="47" t="s">
        <v>135</v>
      </c>
      <c r="AB258" s="47" t="s">
        <v>209</v>
      </c>
      <c r="AC258" s="47" t="s">
        <v>431</v>
      </c>
      <c r="AD258" s="47" t="s">
        <v>210</v>
      </c>
      <c r="AE258" s="47">
        <v>3912415</v>
      </c>
      <c r="AF258" s="47" t="s">
        <v>144</v>
      </c>
    </row>
    <row r="259" spans="1:32" ht="14.25">
      <c r="A259" s="43" t="s">
        <v>72</v>
      </c>
      <c r="B259" s="44"/>
      <c r="C259" s="44"/>
      <c r="D259" s="44"/>
      <c r="E259" s="44"/>
      <c r="F259" s="45"/>
      <c r="G259" s="44">
        <f>SUM(G260:G261)</f>
        <v>2</v>
      </c>
      <c r="H259" s="50"/>
      <c r="I259" s="44"/>
      <c r="J259" s="44"/>
      <c r="K259" s="44"/>
      <c r="L259" s="44"/>
      <c r="M259" s="44"/>
      <c r="N259" s="44"/>
      <c r="O259" s="44"/>
      <c r="P259" s="44"/>
      <c r="Q259" s="44">
        <f>SUM(Q260:Q261)</f>
        <v>220</v>
      </c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50"/>
      <c r="AD259" s="44"/>
      <c r="AE259" s="44"/>
      <c r="AF259" s="50"/>
    </row>
    <row r="260" spans="1:32" s="7" customFormat="1" ht="90" customHeight="1">
      <c r="A260" s="47">
        <v>166</v>
      </c>
      <c r="B260" s="47" t="s">
        <v>687</v>
      </c>
      <c r="C260" s="47" t="s">
        <v>688</v>
      </c>
      <c r="D260" s="47">
        <v>2024</v>
      </c>
      <c r="E260" s="47" t="s">
        <v>689</v>
      </c>
      <c r="F260" s="48" t="s">
        <v>690</v>
      </c>
      <c r="G260" s="47">
        <v>1</v>
      </c>
      <c r="H260" s="47" t="s">
        <v>153</v>
      </c>
      <c r="I260" s="47" t="s">
        <v>298</v>
      </c>
      <c r="J260" s="47" t="s">
        <v>135</v>
      </c>
      <c r="K260" s="47" t="s">
        <v>135</v>
      </c>
      <c r="L260" s="47" t="s">
        <v>135</v>
      </c>
      <c r="M260" s="47">
        <v>138</v>
      </c>
      <c r="N260" s="47">
        <v>369</v>
      </c>
      <c r="O260" s="47">
        <v>898</v>
      </c>
      <c r="P260" s="47">
        <v>2955</v>
      </c>
      <c r="Q260" s="47">
        <v>70</v>
      </c>
      <c r="R260" s="47"/>
      <c r="S260" s="47"/>
      <c r="T260" s="47"/>
      <c r="U260" s="47"/>
      <c r="V260" s="47"/>
      <c r="W260" s="47"/>
      <c r="X260" s="47" t="s">
        <v>136</v>
      </c>
      <c r="Y260" s="47" t="s">
        <v>135</v>
      </c>
      <c r="Z260" s="47" t="s">
        <v>135</v>
      </c>
      <c r="AA260" s="47" t="s">
        <v>135</v>
      </c>
      <c r="AB260" s="47" t="s">
        <v>298</v>
      </c>
      <c r="AC260" s="47" t="s">
        <v>431</v>
      </c>
      <c r="AD260" s="47" t="s">
        <v>299</v>
      </c>
      <c r="AE260" s="47">
        <v>3983234</v>
      </c>
      <c r="AF260" s="47" t="s">
        <v>144</v>
      </c>
    </row>
    <row r="261" spans="1:32" ht="72">
      <c r="A261" s="47">
        <v>167</v>
      </c>
      <c r="B261" s="47" t="s">
        <v>691</v>
      </c>
      <c r="C261" s="47" t="s">
        <v>692</v>
      </c>
      <c r="D261" s="47">
        <v>2024</v>
      </c>
      <c r="E261" s="47" t="s">
        <v>689</v>
      </c>
      <c r="F261" s="48" t="s">
        <v>693</v>
      </c>
      <c r="G261" s="47">
        <v>1</v>
      </c>
      <c r="H261" s="47" t="s">
        <v>203</v>
      </c>
      <c r="I261" s="47" t="s">
        <v>204</v>
      </c>
      <c r="J261" s="47" t="s">
        <v>135</v>
      </c>
      <c r="K261" s="47" t="s">
        <v>135</v>
      </c>
      <c r="L261" s="47" t="s">
        <v>135</v>
      </c>
      <c r="M261" s="47">
        <v>12</v>
      </c>
      <c r="N261" s="47">
        <v>31</v>
      </c>
      <c r="O261" s="47">
        <v>590</v>
      </c>
      <c r="P261" s="47">
        <v>2398</v>
      </c>
      <c r="Q261" s="47">
        <v>150</v>
      </c>
      <c r="R261" s="47"/>
      <c r="S261" s="47"/>
      <c r="T261" s="47"/>
      <c r="U261" s="47"/>
      <c r="V261" s="47"/>
      <c r="W261" s="47"/>
      <c r="X261" s="47" t="s">
        <v>136</v>
      </c>
      <c r="Y261" s="47" t="s">
        <v>135</v>
      </c>
      <c r="Z261" s="47" t="s">
        <v>135</v>
      </c>
      <c r="AA261" s="47" t="s">
        <v>135</v>
      </c>
      <c r="AB261" s="47" t="s">
        <v>204</v>
      </c>
      <c r="AC261" s="47" t="s">
        <v>431</v>
      </c>
      <c r="AD261" s="47" t="s">
        <v>205</v>
      </c>
      <c r="AE261" s="47">
        <v>3912415</v>
      </c>
      <c r="AF261" s="47" t="s">
        <v>144</v>
      </c>
    </row>
    <row r="262" spans="1:32" ht="24">
      <c r="A262" s="40" t="s">
        <v>73</v>
      </c>
      <c r="B262" s="41"/>
      <c r="C262" s="41"/>
      <c r="D262" s="41"/>
      <c r="E262" s="41"/>
      <c r="F262" s="42"/>
      <c r="G262" s="41">
        <f>SUM(G284,G282,G272,G269,G266,G263)</f>
        <v>9</v>
      </c>
      <c r="H262" s="41"/>
      <c r="I262" s="41"/>
      <c r="J262" s="41"/>
      <c r="K262" s="41"/>
      <c r="L262" s="41"/>
      <c r="M262" s="41"/>
      <c r="N262" s="41"/>
      <c r="O262" s="41"/>
      <c r="P262" s="41"/>
      <c r="Q262" s="41">
        <f>SUM(Q284,Q282,Q272)</f>
        <v>442</v>
      </c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</row>
    <row r="263" spans="1:32" ht="24">
      <c r="A263" s="43" t="s">
        <v>74</v>
      </c>
      <c r="B263" s="44"/>
      <c r="C263" s="44"/>
      <c r="D263" s="44"/>
      <c r="E263" s="44"/>
      <c r="F263" s="45"/>
      <c r="G263" s="44"/>
      <c r="H263" s="50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50"/>
      <c r="AD263" s="44"/>
      <c r="AE263" s="44"/>
      <c r="AF263" s="50"/>
    </row>
    <row r="264" spans="1:32" ht="14.25">
      <c r="A264" s="86" t="s">
        <v>40</v>
      </c>
      <c r="B264" s="86" t="s">
        <v>40</v>
      </c>
      <c r="C264" s="86" t="s">
        <v>40</v>
      </c>
      <c r="D264" s="86" t="s">
        <v>40</v>
      </c>
      <c r="E264" s="86" t="s">
        <v>40</v>
      </c>
      <c r="F264" s="87" t="s">
        <v>40</v>
      </c>
      <c r="G264" s="86" t="s">
        <v>40</v>
      </c>
      <c r="H264" s="86" t="s">
        <v>40</v>
      </c>
      <c r="I264" s="86" t="s">
        <v>40</v>
      </c>
      <c r="J264" s="86" t="s">
        <v>40</v>
      </c>
      <c r="K264" s="86" t="s">
        <v>40</v>
      </c>
      <c r="L264" s="86" t="s">
        <v>40</v>
      </c>
      <c r="M264" s="86" t="s">
        <v>40</v>
      </c>
      <c r="N264" s="86" t="s">
        <v>40</v>
      </c>
      <c r="O264" s="86" t="s">
        <v>40</v>
      </c>
      <c r="P264" s="86" t="s">
        <v>40</v>
      </c>
      <c r="Q264" s="86" t="s">
        <v>40</v>
      </c>
      <c r="R264" s="86" t="s">
        <v>40</v>
      </c>
      <c r="S264" s="86" t="s">
        <v>40</v>
      </c>
      <c r="T264" s="86" t="s">
        <v>40</v>
      </c>
      <c r="U264" s="86" t="s">
        <v>40</v>
      </c>
      <c r="V264" s="86" t="s">
        <v>40</v>
      </c>
      <c r="W264" s="86" t="s">
        <v>40</v>
      </c>
      <c r="X264" s="86" t="s">
        <v>40</v>
      </c>
      <c r="Y264" s="86" t="s">
        <v>40</v>
      </c>
      <c r="Z264" s="86" t="s">
        <v>40</v>
      </c>
      <c r="AA264" s="86" t="s">
        <v>40</v>
      </c>
      <c r="AB264" s="86" t="s">
        <v>40</v>
      </c>
      <c r="AC264" s="86" t="s">
        <v>40</v>
      </c>
      <c r="AD264" s="86" t="s">
        <v>40</v>
      </c>
      <c r="AE264" s="86" t="s">
        <v>40</v>
      </c>
      <c r="AF264" s="86" t="s">
        <v>40</v>
      </c>
    </row>
    <row r="265" spans="1:32" ht="14.25">
      <c r="A265" s="86" t="s">
        <v>40</v>
      </c>
      <c r="B265" s="86" t="s">
        <v>40</v>
      </c>
      <c r="C265" s="86" t="s">
        <v>40</v>
      </c>
      <c r="D265" s="86" t="s">
        <v>40</v>
      </c>
      <c r="E265" s="86" t="s">
        <v>40</v>
      </c>
      <c r="F265" s="87" t="s">
        <v>40</v>
      </c>
      <c r="G265" s="86" t="s">
        <v>40</v>
      </c>
      <c r="H265" s="86" t="s">
        <v>40</v>
      </c>
      <c r="I265" s="86" t="s">
        <v>40</v>
      </c>
      <c r="J265" s="86" t="s">
        <v>40</v>
      </c>
      <c r="K265" s="86" t="s">
        <v>40</v>
      </c>
      <c r="L265" s="86" t="s">
        <v>40</v>
      </c>
      <c r="M265" s="86" t="s">
        <v>40</v>
      </c>
      <c r="N265" s="86" t="s">
        <v>40</v>
      </c>
      <c r="O265" s="86" t="s">
        <v>40</v>
      </c>
      <c r="P265" s="86" t="s">
        <v>40</v>
      </c>
      <c r="Q265" s="86" t="s">
        <v>40</v>
      </c>
      <c r="R265" s="86" t="s">
        <v>40</v>
      </c>
      <c r="S265" s="86" t="s">
        <v>40</v>
      </c>
      <c r="T265" s="86" t="s">
        <v>40</v>
      </c>
      <c r="U265" s="86" t="s">
        <v>40</v>
      </c>
      <c r="V265" s="86" t="s">
        <v>40</v>
      </c>
      <c r="W265" s="86" t="s">
        <v>40</v>
      </c>
      <c r="X265" s="86" t="s">
        <v>40</v>
      </c>
      <c r="Y265" s="86" t="s">
        <v>40</v>
      </c>
      <c r="Z265" s="86" t="s">
        <v>40</v>
      </c>
      <c r="AA265" s="86" t="s">
        <v>40</v>
      </c>
      <c r="AB265" s="86" t="s">
        <v>40</v>
      </c>
      <c r="AC265" s="86" t="s">
        <v>40</v>
      </c>
      <c r="AD265" s="86" t="s">
        <v>40</v>
      </c>
      <c r="AE265" s="86" t="s">
        <v>40</v>
      </c>
      <c r="AF265" s="86" t="s">
        <v>40</v>
      </c>
    </row>
    <row r="266" spans="1:32" ht="24">
      <c r="A266" s="43" t="s">
        <v>75</v>
      </c>
      <c r="B266" s="44"/>
      <c r="C266" s="44"/>
      <c r="D266" s="44"/>
      <c r="E266" s="44"/>
      <c r="F266" s="45"/>
      <c r="G266" s="44"/>
      <c r="H266" s="50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50"/>
      <c r="AD266" s="44"/>
      <c r="AE266" s="44"/>
      <c r="AF266" s="50"/>
    </row>
    <row r="267" spans="1:32" ht="14.25">
      <c r="A267" s="86" t="s">
        <v>40</v>
      </c>
      <c r="B267" s="86" t="s">
        <v>40</v>
      </c>
      <c r="C267" s="86" t="s">
        <v>40</v>
      </c>
      <c r="D267" s="86" t="s">
        <v>40</v>
      </c>
      <c r="E267" s="86" t="s">
        <v>40</v>
      </c>
      <c r="F267" s="87" t="s">
        <v>40</v>
      </c>
      <c r="G267" s="86" t="s">
        <v>40</v>
      </c>
      <c r="H267" s="86" t="s">
        <v>40</v>
      </c>
      <c r="I267" s="86" t="s">
        <v>40</v>
      </c>
      <c r="J267" s="86" t="s">
        <v>40</v>
      </c>
      <c r="K267" s="86" t="s">
        <v>40</v>
      </c>
      <c r="L267" s="86" t="s">
        <v>40</v>
      </c>
      <c r="M267" s="86" t="s">
        <v>40</v>
      </c>
      <c r="N267" s="86" t="s">
        <v>40</v>
      </c>
      <c r="O267" s="86" t="s">
        <v>40</v>
      </c>
      <c r="P267" s="86" t="s">
        <v>40</v>
      </c>
      <c r="Q267" s="86" t="s">
        <v>40</v>
      </c>
      <c r="R267" s="86" t="s">
        <v>40</v>
      </c>
      <c r="S267" s="86" t="s">
        <v>40</v>
      </c>
      <c r="T267" s="86" t="s">
        <v>40</v>
      </c>
      <c r="U267" s="86" t="s">
        <v>40</v>
      </c>
      <c r="V267" s="86" t="s">
        <v>40</v>
      </c>
      <c r="W267" s="86" t="s">
        <v>40</v>
      </c>
      <c r="X267" s="86" t="s">
        <v>40</v>
      </c>
      <c r="Y267" s="86" t="s">
        <v>40</v>
      </c>
      <c r="Z267" s="86" t="s">
        <v>40</v>
      </c>
      <c r="AA267" s="86" t="s">
        <v>40</v>
      </c>
      <c r="AB267" s="86" t="s">
        <v>40</v>
      </c>
      <c r="AC267" s="86" t="s">
        <v>40</v>
      </c>
      <c r="AD267" s="86" t="s">
        <v>40</v>
      </c>
      <c r="AE267" s="86" t="s">
        <v>40</v>
      </c>
      <c r="AF267" s="86" t="s">
        <v>40</v>
      </c>
    </row>
    <row r="268" spans="1:32" ht="14.25">
      <c r="A268" s="86" t="s">
        <v>40</v>
      </c>
      <c r="B268" s="86" t="s">
        <v>40</v>
      </c>
      <c r="C268" s="86" t="s">
        <v>40</v>
      </c>
      <c r="D268" s="86" t="s">
        <v>40</v>
      </c>
      <c r="E268" s="86" t="s">
        <v>40</v>
      </c>
      <c r="F268" s="87" t="s">
        <v>40</v>
      </c>
      <c r="G268" s="86" t="s">
        <v>40</v>
      </c>
      <c r="H268" s="86" t="s">
        <v>40</v>
      </c>
      <c r="I268" s="86" t="s">
        <v>40</v>
      </c>
      <c r="J268" s="86" t="s">
        <v>40</v>
      </c>
      <c r="K268" s="86" t="s">
        <v>40</v>
      </c>
      <c r="L268" s="86" t="s">
        <v>40</v>
      </c>
      <c r="M268" s="86" t="s">
        <v>40</v>
      </c>
      <c r="N268" s="86" t="s">
        <v>40</v>
      </c>
      <c r="O268" s="86" t="s">
        <v>40</v>
      </c>
      <c r="P268" s="86" t="s">
        <v>40</v>
      </c>
      <c r="Q268" s="86" t="s">
        <v>40</v>
      </c>
      <c r="R268" s="86" t="s">
        <v>40</v>
      </c>
      <c r="S268" s="86" t="s">
        <v>40</v>
      </c>
      <c r="T268" s="86" t="s">
        <v>40</v>
      </c>
      <c r="U268" s="86" t="s">
        <v>40</v>
      </c>
      <c r="V268" s="86" t="s">
        <v>40</v>
      </c>
      <c r="W268" s="86" t="s">
        <v>40</v>
      </c>
      <c r="X268" s="86" t="s">
        <v>40</v>
      </c>
      <c r="Y268" s="86" t="s">
        <v>40</v>
      </c>
      <c r="Z268" s="86" t="s">
        <v>40</v>
      </c>
      <c r="AA268" s="86" t="s">
        <v>40</v>
      </c>
      <c r="AB268" s="86" t="s">
        <v>40</v>
      </c>
      <c r="AC268" s="86" t="s">
        <v>40</v>
      </c>
      <c r="AD268" s="86" t="s">
        <v>40</v>
      </c>
      <c r="AE268" s="86" t="s">
        <v>40</v>
      </c>
      <c r="AF268" s="86" t="s">
        <v>40</v>
      </c>
    </row>
    <row r="269" spans="1:32" ht="48">
      <c r="A269" s="43" t="s">
        <v>76</v>
      </c>
      <c r="B269" s="44"/>
      <c r="C269" s="44"/>
      <c r="D269" s="44"/>
      <c r="E269" s="44"/>
      <c r="F269" s="45"/>
      <c r="G269" s="44"/>
      <c r="H269" s="50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50"/>
      <c r="AD269" s="44"/>
      <c r="AE269" s="44"/>
      <c r="AF269" s="50"/>
    </row>
    <row r="270" spans="1:32" ht="14.25">
      <c r="A270" s="86" t="s">
        <v>40</v>
      </c>
      <c r="B270" s="86" t="s">
        <v>40</v>
      </c>
      <c r="C270" s="86" t="s">
        <v>40</v>
      </c>
      <c r="D270" s="86" t="s">
        <v>40</v>
      </c>
      <c r="E270" s="86" t="s">
        <v>40</v>
      </c>
      <c r="F270" s="87" t="s">
        <v>40</v>
      </c>
      <c r="G270" s="86" t="s">
        <v>40</v>
      </c>
      <c r="H270" s="86" t="s">
        <v>40</v>
      </c>
      <c r="I270" s="86" t="s">
        <v>40</v>
      </c>
      <c r="J270" s="86" t="s">
        <v>40</v>
      </c>
      <c r="K270" s="86" t="s">
        <v>40</v>
      </c>
      <c r="L270" s="86" t="s">
        <v>40</v>
      </c>
      <c r="M270" s="86" t="s">
        <v>40</v>
      </c>
      <c r="N270" s="86" t="s">
        <v>40</v>
      </c>
      <c r="O270" s="86" t="s">
        <v>40</v>
      </c>
      <c r="P270" s="86" t="s">
        <v>40</v>
      </c>
      <c r="Q270" s="86" t="s">
        <v>40</v>
      </c>
      <c r="R270" s="86" t="s">
        <v>40</v>
      </c>
      <c r="S270" s="86" t="s">
        <v>40</v>
      </c>
      <c r="T270" s="86" t="s">
        <v>40</v>
      </c>
      <c r="U270" s="86" t="s">
        <v>40</v>
      </c>
      <c r="V270" s="86" t="s">
        <v>40</v>
      </c>
      <c r="W270" s="86" t="s">
        <v>40</v>
      </c>
      <c r="X270" s="86" t="s">
        <v>40</v>
      </c>
      <c r="Y270" s="86" t="s">
        <v>40</v>
      </c>
      <c r="Z270" s="86" t="s">
        <v>40</v>
      </c>
      <c r="AA270" s="86" t="s">
        <v>40</v>
      </c>
      <c r="AB270" s="86" t="s">
        <v>40</v>
      </c>
      <c r="AC270" s="86" t="s">
        <v>40</v>
      </c>
      <c r="AD270" s="86" t="s">
        <v>40</v>
      </c>
      <c r="AE270" s="86" t="s">
        <v>40</v>
      </c>
      <c r="AF270" s="86" t="s">
        <v>40</v>
      </c>
    </row>
    <row r="271" spans="1:32" ht="14.25">
      <c r="A271" s="86" t="s">
        <v>40</v>
      </c>
      <c r="B271" s="86" t="s">
        <v>40</v>
      </c>
      <c r="C271" s="86" t="s">
        <v>40</v>
      </c>
      <c r="D271" s="86" t="s">
        <v>40</v>
      </c>
      <c r="E271" s="86" t="s">
        <v>40</v>
      </c>
      <c r="F271" s="87" t="s">
        <v>40</v>
      </c>
      <c r="G271" s="86" t="s">
        <v>40</v>
      </c>
      <c r="H271" s="86" t="s">
        <v>40</v>
      </c>
      <c r="I271" s="86" t="s">
        <v>40</v>
      </c>
      <c r="J271" s="86" t="s">
        <v>40</v>
      </c>
      <c r="K271" s="86" t="s">
        <v>40</v>
      </c>
      <c r="L271" s="86" t="s">
        <v>40</v>
      </c>
      <c r="M271" s="86" t="s">
        <v>40</v>
      </c>
      <c r="N271" s="86" t="s">
        <v>40</v>
      </c>
      <c r="O271" s="86" t="s">
        <v>40</v>
      </c>
      <c r="P271" s="86" t="s">
        <v>40</v>
      </c>
      <c r="Q271" s="86" t="s">
        <v>40</v>
      </c>
      <c r="R271" s="86" t="s">
        <v>40</v>
      </c>
      <c r="S271" s="86" t="s">
        <v>40</v>
      </c>
      <c r="T271" s="86" t="s">
        <v>40</v>
      </c>
      <c r="U271" s="86" t="s">
        <v>40</v>
      </c>
      <c r="V271" s="86" t="s">
        <v>40</v>
      </c>
      <c r="W271" s="86" t="s">
        <v>40</v>
      </c>
      <c r="X271" s="86" t="s">
        <v>40</v>
      </c>
      <c r="Y271" s="86" t="s">
        <v>40</v>
      </c>
      <c r="Z271" s="86" t="s">
        <v>40</v>
      </c>
      <c r="AA271" s="86" t="s">
        <v>40</v>
      </c>
      <c r="AB271" s="86" t="s">
        <v>40</v>
      </c>
      <c r="AC271" s="86" t="s">
        <v>40</v>
      </c>
      <c r="AD271" s="86" t="s">
        <v>40</v>
      </c>
      <c r="AE271" s="86" t="s">
        <v>40</v>
      </c>
      <c r="AF271" s="86" t="s">
        <v>40</v>
      </c>
    </row>
    <row r="272" spans="1:32" ht="14.25">
      <c r="A272" s="43" t="s">
        <v>77</v>
      </c>
      <c r="B272" s="44"/>
      <c r="C272" s="44"/>
      <c r="D272" s="44"/>
      <c r="E272" s="44"/>
      <c r="F272" s="45"/>
      <c r="G272" s="44">
        <f>SUM(G273:G281)</f>
        <v>9</v>
      </c>
      <c r="H272" s="50"/>
      <c r="I272" s="44"/>
      <c r="J272" s="44"/>
      <c r="K272" s="44"/>
      <c r="L272" s="44"/>
      <c r="M272" s="44"/>
      <c r="N272" s="44"/>
      <c r="O272" s="44"/>
      <c r="P272" s="44"/>
      <c r="Q272" s="44">
        <f>SUM(Q273:Q281)</f>
        <v>442</v>
      </c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50"/>
      <c r="AD272" s="44"/>
      <c r="AE272" s="44"/>
      <c r="AF272" s="50"/>
    </row>
    <row r="273" spans="1:32" s="9" customFormat="1" ht="69" customHeight="1">
      <c r="A273" s="47">
        <v>168</v>
      </c>
      <c r="B273" s="47" t="s">
        <v>694</v>
      </c>
      <c r="C273" s="47" t="s">
        <v>695</v>
      </c>
      <c r="D273" s="47">
        <v>2024</v>
      </c>
      <c r="E273" s="47"/>
      <c r="F273" s="48" t="s">
        <v>459</v>
      </c>
      <c r="G273" s="47">
        <v>1</v>
      </c>
      <c r="H273" s="47" t="s">
        <v>133</v>
      </c>
      <c r="I273" s="47" t="s">
        <v>134</v>
      </c>
      <c r="J273" s="47" t="s">
        <v>135</v>
      </c>
      <c r="K273" s="47" t="s">
        <v>135</v>
      </c>
      <c r="L273" s="47" t="s">
        <v>135</v>
      </c>
      <c r="M273" s="47">
        <v>154</v>
      </c>
      <c r="N273" s="47">
        <v>518</v>
      </c>
      <c r="O273" s="47">
        <v>2395</v>
      </c>
      <c r="P273" s="47">
        <v>6749</v>
      </c>
      <c r="Q273" s="47">
        <v>80</v>
      </c>
      <c r="R273" s="47"/>
      <c r="S273" s="47"/>
      <c r="T273" s="47"/>
      <c r="U273" s="47"/>
      <c r="V273" s="47"/>
      <c r="W273" s="47"/>
      <c r="X273" s="47" t="s">
        <v>136</v>
      </c>
      <c r="Y273" s="47" t="s">
        <v>135</v>
      </c>
      <c r="Z273" s="47" t="s">
        <v>135</v>
      </c>
      <c r="AA273" s="47" t="s">
        <v>135</v>
      </c>
      <c r="AB273" s="47" t="s">
        <v>134</v>
      </c>
      <c r="AC273" s="47" t="s">
        <v>431</v>
      </c>
      <c r="AD273" s="47" t="s">
        <v>138</v>
      </c>
      <c r="AE273" s="47">
        <v>3963357</v>
      </c>
      <c r="AF273" s="47" t="s">
        <v>144</v>
      </c>
    </row>
    <row r="274" spans="1:32" s="9" customFormat="1" ht="69" customHeight="1">
      <c r="A274" s="47">
        <v>169</v>
      </c>
      <c r="B274" s="47" t="s">
        <v>696</v>
      </c>
      <c r="C274" s="47" t="s">
        <v>697</v>
      </c>
      <c r="D274" s="47">
        <v>2024</v>
      </c>
      <c r="E274" s="47"/>
      <c r="F274" s="48" t="s">
        <v>698</v>
      </c>
      <c r="G274" s="47">
        <v>1</v>
      </c>
      <c r="H274" s="47" t="s">
        <v>133</v>
      </c>
      <c r="I274" s="47" t="s">
        <v>321</v>
      </c>
      <c r="J274" s="47" t="s">
        <v>135</v>
      </c>
      <c r="K274" s="47" t="s">
        <v>135</v>
      </c>
      <c r="L274" s="47" t="s">
        <v>135</v>
      </c>
      <c r="M274" s="47">
        <v>92</v>
      </c>
      <c r="N274" s="47">
        <v>278</v>
      </c>
      <c r="O274" s="47">
        <v>658</v>
      </c>
      <c r="P274" s="47">
        <v>2784</v>
      </c>
      <c r="Q274" s="47">
        <v>20</v>
      </c>
      <c r="R274" s="47"/>
      <c r="S274" s="47"/>
      <c r="T274" s="47"/>
      <c r="U274" s="47"/>
      <c r="V274" s="47"/>
      <c r="W274" s="47"/>
      <c r="X274" s="47" t="s">
        <v>136</v>
      </c>
      <c r="Y274" s="47" t="s">
        <v>135</v>
      </c>
      <c r="Z274" s="47" t="s">
        <v>135</v>
      </c>
      <c r="AA274" s="47" t="s">
        <v>135</v>
      </c>
      <c r="AB274" s="47" t="s">
        <v>321</v>
      </c>
      <c r="AC274" s="47" t="s">
        <v>431</v>
      </c>
      <c r="AD274" s="47" t="s">
        <v>322</v>
      </c>
      <c r="AE274" s="47">
        <v>3963357</v>
      </c>
      <c r="AF274" s="47" t="s">
        <v>144</v>
      </c>
    </row>
    <row r="275" spans="1:32" s="9" customFormat="1" ht="75" customHeight="1">
      <c r="A275" s="47">
        <v>170</v>
      </c>
      <c r="B275" s="47" t="s">
        <v>699</v>
      </c>
      <c r="C275" s="47" t="s">
        <v>700</v>
      </c>
      <c r="D275" s="47">
        <v>2024</v>
      </c>
      <c r="E275" s="47"/>
      <c r="F275" s="48" t="s">
        <v>701</v>
      </c>
      <c r="G275" s="47">
        <v>1</v>
      </c>
      <c r="H275" s="47" t="s">
        <v>192</v>
      </c>
      <c r="I275" s="47" t="s">
        <v>193</v>
      </c>
      <c r="J275" s="47" t="s">
        <v>136</v>
      </c>
      <c r="K275" s="47" t="s">
        <v>135</v>
      </c>
      <c r="L275" s="47" t="s">
        <v>135</v>
      </c>
      <c r="M275" s="47">
        <v>236</v>
      </c>
      <c r="N275" s="47">
        <v>718</v>
      </c>
      <c r="O275" s="47">
        <v>1820</v>
      </c>
      <c r="P275" s="47">
        <v>7019</v>
      </c>
      <c r="Q275" s="47">
        <v>50</v>
      </c>
      <c r="R275" s="47"/>
      <c r="S275" s="47"/>
      <c r="T275" s="47"/>
      <c r="U275" s="47"/>
      <c r="V275" s="47"/>
      <c r="W275" s="47"/>
      <c r="X275" s="47" t="s">
        <v>136</v>
      </c>
      <c r="Y275" s="47" t="s">
        <v>135</v>
      </c>
      <c r="Z275" s="47" t="s">
        <v>135</v>
      </c>
      <c r="AA275" s="47" t="s">
        <v>135</v>
      </c>
      <c r="AB275" s="47" t="s">
        <v>193</v>
      </c>
      <c r="AC275" s="47" t="s">
        <v>431</v>
      </c>
      <c r="AD275" s="47" t="s">
        <v>194</v>
      </c>
      <c r="AE275" s="47">
        <v>3822069</v>
      </c>
      <c r="AF275" s="47" t="s">
        <v>144</v>
      </c>
    </row>
    <row r="276" spans="1:32" s="9" customFormat="1" ht="66" customHeight="1">
      <c r="A276" s="47">
        <v>171</v>
      </c>
      <c r="B276" s="47" t="s">
        <v>702</v>
      </c>
      <c r="C276" s="47" t="s">
        <v>703</v>
      </c>
      <c r="D276" s="47">
        <v>2024</v>
      </c>
      <c r="E276" s="47"/>
      <c r="F276" s="48" t="s">
        <v>538</v>
      </c>
      <c r="G276" s="47">
        <v>1</v>
      </c>
      <c r="H276" s="47" t="s">
        <v>192</v>
      </c>
      <c r="I276" s="47" t="s">
        <v>369</v>
      </c>
      <c r="J276" s="47" t="s">
        <v>136</v>
      </c>
      <c r="K276" s="47" t="s">
        <v>135</v>
      </c>
      <c r="L276" s="47" t="s">
        <v>135</v>
      </c>
      <c r="M276" s="47">
        <v>242</v>
      </c>
      <c r="N276" s="47">
        <v>750</v>
      </c>
      <c r="O276" s="47">
        <v>1113</v>
      </c>
      <c r="P276" s="47">
        <v>5203</v>
      </c>
      <c r="Q276" s="47">
        <v>28</v>
      </c>
      <c r="R276" s="47"/>
      <c r="S276" s="47"/>
      <c r="T276" s="47"/>
      <c r="U276" s="47"/>
      <c r="V276" s="47"/>
      <c r="W276" s="47"/>
      <c r="X276" s="47" t="s">
        <v>136</v>
      </c>
      <c r="Y276" s="47" t="s">
        <v>135</v>
      </c>
      <c r="Z276" s="47" t="s">
        <v>135</v>
      </c>
      <c r="AA276" s="47" t="s">
        <v>135</v>
      </c>
      <c r="AB276" s="47" t="s">
        <v>369</v>
      </c>
      <c r="AC276" s="47" t="s">
        <v>431</v>
      </c>
      <c r="AD276" s="47" t="s">
        <v>370</v>
      </c>
      <c r="AE276" s="47">
        <v>3822069</v>
      </c>
      <c r="AF276" s="47" t="s">
        <v>144</v>
      </c>
    </row>
    <row r="277" spans="1:32" s="9" customFormat="1" ht="82.5" customHeight="1">
      <c r="A277" s="47">
        <v>172</v>
      </c>
      <c r="B277" s="47" t="s">
        <v>704</v>
      </c>
      <c r="C277" s="47" t="s">
        <v>705</v>
      </c>
      <c r="D277" s="47">
        <v>2024</v>
      </c>
      <c r="E277" s="47"/>
      <c r="F277" s="48" t="s">
        <v>554</v>
      </c>
      <c r="G277" s="47">
        <v>1</v>
      </c>
      <c r="H277" s="47" t="s">
        <v>192</v>
      </c>
      <c r="I277" s="47" t="s">
        <v>555</v>
      </c>
      <c r="J277" s="47" t="s">
        <v>135</v>
      </c>
      <c r="K277" s="47" t="s">
        <v>135</v>
      </c>
      <c r="L277" s="47" t="s">
        <v>135</v>
      </c>
      <c r="M277" s="47">
        <v>51</v>
      </c>
      <c r="N277" s="47">
        <v>104</v>
      </c>
      <c r="O277" s="47">
        <v>939</v>
      </c>
      <c r="P277" s="47">
        <v>2924</v>
      </c>
      <c r="Q277" s="47">
        <v>35</v>
      </c>
      <c r="R277" s="47"/>
      <c r="S277" s="47"/>
      <c r="T277" s="47"/>
      <c r="U277" s="47"/>
      <c r="V277" s="47"/>
      <c r="W277" s="47"/>
      <c r="X277" s="47" t="s">
        <v>136</v>
      </c>
      <c r="Y277" s="47" t="s">
        <v>135</v>
      </c>
      <c r="Z277" s="47" t="s">
        <v>135</v>
      </c>
      <c r="AA277" s="47" t="s">
        <v>135</v>
      </c>
      <c r="AB277" s="47" t="s">
        <v>555</v>
      </c>
      <c r="AC277" s="47" t="s">
        <v>431</v>
      </c>
      <c r="AD277" s="47" t="s">
        <v>556</v>
      </c>
      <c r="AE277" s="47">
        <v>3822069</v>
      </c>
      <c r="AF277" s="47" t="s">
        <v>144</v>
      </c>
    </row>
    <row r="278" spans="1:32" s="9" customFormat="1" ht="66" customHeight="1">
      <c r="A278" s="47">
        <v>173</v>
      </c>
      <c r="B278" s="47" t="s">
        <v>706</v>
      </c>
      <c r="C278" s="47" t="s">
        <v>707</v>
      </c>
      <c r="D278" s="47">
        <v>2024</v>
      </c>
      <c r="E278" s="47"/>
      <c r="F278" s="48" t="s">
        <v>275</v>
      </c>
      <c r="G278" s="47">
        <v>1</v>
      </c>
      <c r="H278" s="47" t="s">
        <v>192</v>
      </c>
      <c r="I278" s="47" t="s">
        <v>276</v>
      </c>
      <c r="J278" s="47" t="s">
        <v>135</v>
      </c>
      <c r="K278" s="47" t="s">
        <v>135</v>
      </c>
      <c r="L278" s="47" t="s">
        <v>135</v>
      </c>
      <c r="M278" s="47">
        <v>177</v>
      </c>
      <c r="N278" s="47">
        <v>475</v>
      </c>
      <c r="O278" s="47">
        <v>1317</v>
      </c>
      <c r="P278" s="47">
        <v>6371</v>
      </c>
      <c r="Q278" s="47">
        <v>30</v>
      </c>
      <c r="R278" s="47"/>
      <c r="S278" s="47"/>
      <c r="T278" s="47"/>
      <c r="U278" s="47"/>
      <c r="V278" s="47"/>
      <c r="W278" s="47"/>
      <c r="X278" s="47" t="s">
        <v>136</v>
      </c>
      <c r="Y278" s="47" t="s">
        <v>135</v>
      </c>
      <c r="Z278" s="47" t="s">
        <v>135</v>
      </c>
      <c r="AA278" s="47" t="s">
        <v>135</v>
      </c>
      <c r="AB278" s="47" t="s">
        <v>276</v>
      </c>
      <c r="AC278" s="47" t="s">
        <v>431</v>
      </c>
      <c r="AD278" s="47" t="s">
        <v>277</v>
      </c>
      <c r="AE278" s="47">
        <v>3822069</v>
      </c>
      <c r="AF278" s="47" t="s">
        <v>144</v>
      </c>
    </row>
    <row r="279" spans="1:32" s="9" customFormat="1" ht="63" customHeight="1">
      <c r="A279" s="47">
        <v>174</v>
      </c>
      <c r="B279" s="47" t="s">
        <v>708</v>
      </c>
      <c r="C279" s="47" t="s">
        <v>709</v>
      </c>
      <c r="D279" s="47">
        <v>2024</v>
      </c>
      <c r="E279" s="47"/>
      <c r="F279" s="48" t="s">
        <v>628</v>
      </c>
      <c r="G279" s="47">
        <v>1</v>
      </c>
      <c r="H279" s="47" t="s">
        <v>203</v>
      </c>
      <c r="I279" s="47" t="s">
        <v>281</v>
      </c>
      <c r="J279" s="47" t="s">
        <v>136</v>
      </c>
      <c r="K279" s="47" t="s">
        <v>135</v>
      </c>
      <c r="L279" s="47" t="s">
        <v>135</v>
      </c>
      <c r="M279" s="47">
        <v>42</v>
      </c>
      <c r="N279" s="47">
        <v>127</v>
      </c>
      <c r="O279" s="47">
        <v>715</v>
      </c>
      <c r="P279" s="47">
        <v>2370</v>
      </c>
      <c r="Q279" s="47">
        <v>48</v>
      </c>
      <c r="R279" s="47"/>
      <c r="S279" s="47"/>
      <c r="T279" s="47"/>
      <c r="U279" s="47"/>
      <c r="V279" s="47"/>
      <c r="W279" s="47"/>
      <c r="X279" s="47" t="s">
        <v>136</v>
      </c>
      <c r="Y279" s="47" t="s">
        <v>135</v>
      </c>
      <c r="Z279" s="47" t="s">
        <v>135</v>
      </c>
      <c r="AA279" s="47" t="s">
        <v>135</v>
      </c>
      <c r="AB279" s="47" t="s">
        <v>281</v>
      </c>
      <c r="AC279" s="47" t="s">
        <v>431</v>
      </c>
      <c r="AD279" s="47" t="s">
        <v>282</v>
      </c>
      <c r="AE279" s="47">
        <v>3912415</v>
      </c>
      <c r="AF279" s="47" t="s">
        <v>144</v>
      </c>
    </row>
    <row r="280" spans="1:32" s="4" customFormat="1" ht="63" customHeight="1">
      <c r="A280" s="47">
        <v>175</v>
      </c>
      <c r="B280" s="47" t="s">
        <v>710</v>
      </c>
      <c r="C280" s="47" t="s">
        <v>711</v>
      </c>
      <c r="D280" s="47">
        <v>2024</v>
      </c>
      <c r="E280" s="47"/>
      <c r="F280" s="48" t="s">
        <v>712</v>
      </c>
      <c r="G280" s="47">
        <v>1</v>
      </c>
      <c r="H280" s="47" t="s">
        <v>203</v>
      </c>
      <c r="I280" s="47" t="s">
        <v>209</v>
      </c>
      <c r="J280" s="47" t="s">
        <v>135</v>
      </c>
      <c r="K280" s="47" t="s">
        <v>135</v>
      </c>
      <c r="L280" s="47" t="s">
        <v>135</v>
      </c>
      <c r="M280" s="47">
        <v>20</v>
      </c>
      <c r="N280" s="47">
        <v>71</v>
      </c>
      <c r="O280" s="47">
        <v>141</v>
      </c>
      <c r="P280" s="47">
        <v>448</v>
      </c>
      <c r="Q280" s="47">
        <v>51</v>
      </c>
      <c r="R280" s="47"/>
      <c r="S280" s="47"/>
      <c r="T280" s="47"/>
      <c r="U280" s="47"/>
      <c r="V280" s="47"/>
      <c r="W280" s="47"/>
      <c r="X280" s="47" t="s">
        <v>136</v>
      </c>
      <c r="Y280" s="47" t="s">
        <v>135</v>
      </c>
      <c r="Z280" s="47" t="s">
        <v>135</v>
      </c>
      <c r="AA280" s="47" t="s">
        <v>135</v>
      </c>
      <c r="AB280" s="47" t="s">
        <v>209</v>
      </c>
      <c r="AC280" s="47" t="s">
        <v>431</v>
      </c>
      <c r="AD280" s="47" t="s">
        <v>210</v>
      </c>
      <c r="AE280" s="47">
        <v>3912415</v>
      </c>
      <c r="AF280" s="47" t="s">
        <v>144</v>
      </c>
    </row>
    <row r="281" spans="1:32" s="4" customFormat="1" ht="69.75" customHeight="1">
      <c r="A281" s="47">
        <v>176</v>
      </c>
      <c r="B281" s="47" t="s">
        <v>713</v>
      </c>
      <c r="C281" s="47" t="s">
        <v>714</v>
      </c>
      <c r="D281" s="47">
        <v>2024</v>
      </c>
      <c r="E281" s="47"/>
      <c r="F281" s="48" t="s">
        <v>202</v>
      </c>
      <c r="G281" s="47">
        <v>1</v>
      </c>
      <c r="H281" s="47" t="s">
        <v>203</v>
      </c>
      <c r="I281" s="47" t="s">
        <v>204</v>
      </c>
      <c r="J281" s="47" t="s">
        <v>135</v>
      </c>
      <c r="K281" s="47" t="s">
        <v>135</v>
      </c>
      <c r="L281" s="47" t="s">
        <v>135</v>
      </c>
      <c r="M281" s="47">
        <v>114</v>
      </c>
      <c r="N281" s="47">
        <v>426</v>
      </c>
      <c r="O281" s="47">
        <v>1071</v>
      </c>
      <c r="P281" s="47">
        <v>4627</v>
      </c>
      <c r="Q281" s="47">
        <v>100</v>
      </c>
      <c r="R281" s="47"/>
      <c r="S281" s="47"/>
      <c r="T281" s="47"/>
      <c r="U281" s="47"/>
      <c r="V281" s="47"/>
      <c r="W281" s="47"/>
      <c r="X281" s="47" t="s">
        <v>136</v>
      </c>
      <c r="Y281" s="47" t="s">
        <v>135</v>
      </c>
      <c r="Z281" s="47" t="s">
        <v>135</v>
      </c>
      <c r="AA281" s="47" t="s">
        <v>135</v>
      </c>
      <c r="AB281" s="47" t="s">
        <v>204</v>
      </c>
      <c r="AC281" s="47" t="s">
        <v>431</v>
      </c>
      <c r="AD281" s="47" t="s">
        <v>205</v>
      </c>
      <c r="AE281" s="47">
        <v>3912415</v>
      </c>
      <c r="AF281" s="47" t="s">
        <v>144</v>
      </c>
    </row>
    <row r="282" spans="1:32" ht="36">
      <c r="A282" s="43" t="s">
        <v>78</v>
      </c>
      <c r="B282" s="44"/>
      <c r="C282" s="44"/>
      <c r="D282" s="44"/>
      <c r="E282" s="44"/>
      <c r="F282" s="45"/>
      <c r="G282" s="44"/>
      <c r="H282" s="50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50"/>
      <c r="AD282" s="44"/>
      <c r="AE282" s="44"/>
      <c r="AF282" s="50"/>
    </row>
    <row r="283" spans="1:32" ht="14.25">
      <c r="A283" s="51"/>
      <c r="B283" s="51">
        <v>1</v>
      </c>
      <c r="C283" s="74"/>
      <c r="D283" s="74"/>
      <c r="E283" s="73"/>
      <c r="F283" s="85"/>
      <c r="G283" s="74"/>
      <c r="H283" s="83"/>
      <c r="I283" s="74"/>
      <c r="J283" s="74"/>
      <c r="K283" s="74"/>
      <c r="L283" s="74"/>
      <c r="M283" s="73"/>
      <c r="N283" s="73"/>
      <c r="O283" s="73"/>
      <c r="P283" s="73"/>
      <c r="Q283" s="74"/>
      <c r="R283" s="73"/>
      <c r="S283" s="73"/>
      <c r="T283" s="73"/>
      <c r="U283" s="73"/>
      <c r="V283" s="73"/>
      <c r="W283" s="73"/>
      <c r="X283" s="74"/>
      <c r="Y283" s="74"/>
      <c r="Z283" s="74"/>
      <c r="AA283" s="74"/>
      <c r="AB283" s="74"/>
      <c r="AC283" s="83"/>
      <c r="AD283" s="74"/>
      <c r="AE283" s="74"/>
      <c r="AF283" s="84"/>
    </row>
    <row r="284" spans="1:32" ht="84">
      <c r="A284" s="43" t="s">
        <v>715</v>
      </c>
      <c r="B284" s="44"/>
      <c r="C284" s="44"/>
      <c r="D284" s="44"/>
      <c r="E284" s="44"/>
      <c r="F284" s="45"/>
      <c r="G284" s="44"/>
      <c r="H284" s="50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50"/>
      <c r="AD284" s="44"/>
      <c r="AE284" s="44"/>
      <c r="AF284" s="50"/>
    </row>
    <row r="285" spans="1:32" ht="14.25">
      <c r="A285" s="86" t="s">
        <v>40</v>
      </c>
      <c r="B285" s="86" t="s">
        <v>40</v>
      </c>
      <c r="C285" s="86" t="s">
        <v>40</v>
      </c>
      <c r="D285" s="86" t="s">
        <v>40</v>
      </c>
      <c r="E285" s="86" t="s">
        <v>40</v>
      </c>
      <c r="F285" s="87" t="s">
        <v>40</v>
      </c>
      <c r="G285" s="86" t="s">
        <v>40</v>
      </c>
      <c r="H285" s="86" t="s">
        <v>40</v>
      </c>
      <c r="I285" s="86" t="s">
        <v>40</v>
      </c>
      <c r="J285" s="86" t="s">
        <v>40</v>
      </c>
      <c r="K285" s="86" t="s">
        <v>40</v>
      </c>
      <c r="L285" s="86" t="s">
        <v>40</v>
      </c>
      <c r="M285" s="86" t="s">
        <v>40</v>
      </c>
      <c r="N285" s="86" t="s">
        <v>40</v>
      </c>
      <c r="O285" s="86" t="s">
        <v>40</v>
      </c>
      <c r="P285" s="86" t="s">
        <v>40</v>
      </c>
      <c r="Q285" s="86" t="s">
        <v>40</v>
      </c>
      <c r="R285" s="86" t="s">
        <v>40</v>
      </c>
      <c r="S285" s="86" t="s">
        <v>40</v>
      </c>
      <c r="T285" s="86" t="s">
        <v>40</v>
      </c>
      <c r="U285" s="86" t="s">
        <v>40</v>
      </c>
      <c r="V285" s="86" t="s">
        <v>40</v>
      </c>
      <c r="W285" s="86" t="s">
        <v>40</v>
      </c>
      <c r="X285" s="86" t="s">
        <v>40</v>
      </c>
      <c r="Y285" s="86" t="s">
        <v>40</v>
      </c>
      <c r="Z285" s="86" t="s">
        <v>40</v>
      </c>
      <c r="AA285" s="86" t="s">
        <v>40</v>
      </c>
      <c r="AB285" s="86" t="s">
        <v>40</v>
      </c>
      <c r="AC285" s="86" t="s">
        <v>40</v>
      </c>
      <c r="AD285" s="86" t="s">
        <v>40</v>
      </c>
      <c r="AE285" s="86" t="s">
        <v>40</v>
      </c>
      <c r="AF285" s="86" t="s">
        <v>40</v>
      </c>
    </row>
    <row r="286" spans="1:32" ht="14.25">
      <c r="A286" s="86" t="s">
        <v>40</v>
      </c>
      <c r="B286" s="86" t="s">
        <v>40</v>
      </c>
      <c r="C286" s="86" t="s">
        <v>40</v>
      </c>
      <c r="D286" s="86" t="s">
        <v>40</v>
      </c>
      <c r="E286" s="86" t="s">
        <v>40</v>
      </c>
      <c r="F286" s="87" t="s">
        <v>40</v>
      </c>
      <c r="G286" s="86" t="s">
        <v>40</v>
      </c>
      <c r="H286" s="86" t="s">
        <v>40</v>
      </c>
      <c r="I286" s="86" t="s">
        <v>40</v>
      </c>
      <c r="J286" s="86" t="s">
        <v>40</v>
      </c>
      <c r="K286" s="86" t="s">
        <v>40</v>
      </c>
      <c r="L286" s="86" t="s">
        <v>40</v>
      </c>
      <c r="M286" s="86" t="s">
        <v>40</v>
      </c>
      <c r="N286" s="86" t="s">
        <v>40</v>
      </c>
      <c r="O286" s="86" t="s">
        <v>40</v>
      </c>
      <c r="P286" s="86" t="s">
        <v>40</v>
      </c>
      <c r="Q286" s="86" t="s">
        <v>40</v>
      </c>
      <c r="R286" s="86" t="s">
        <v>40</v>
      </c>
      <c r="S286" s="86" t="s">
        <v>40</v>
      </c>
      <c r="T286" s="86" t="s">
        <v>40</v>
      </c>
      <c r="U286" s="86" t="s">
        <v>40</v>
      </c>
      <c r="V286" s="86" t="s">
        <v>40</v>
      </c>
      <c r="W286" s="86" t="s">
        <v>40</v>
      </c>
      <c r="X286" s="86" t="s">
        <v>40</v>
      </c>
      <c r="Y286" s="86" t="s">
        <v>40</v>
      </c>
      <c r="Z286" s="86" t="s">
        <v>40</v>
      </c>
      <c r="AA286" s="86" t="s">
        <v>40</v>
      </c>
      <c r="AB286" s="86" t="s">
        <v>40</v>
      </c>
      <c r="AC286" s="86" t="s">
        <v>40</v>
      </c>
      <c r="AD286" s="86" t="s">
        <v>40</v>
      </c>
      <c r="AE286" s="86" t="s">
        <v>40</v>
      </c>
      <c r="AF286" s="86" t="s">
        <v>40</v>
      </c>
    </row>
    <row r="287" spans="1:32" ht="24">
      <c r="A287" s="37" t="s">
        <v>80</v>
      </c>
      <c r="B287" s="38"/>
      <c r="C287" s="38"/>
      <c r="D287" s="38"/>
      <c r="E287" s="38"/>
      <c r="F287" s="39"/>
      <c r="G287" s="38">
        <f>SUM(G288)</f>
        <v>1</v>
      </c>
      <c r="H287" s="38"/>
      <c r="I287" s="38"/>
      <c r="J287" s="38"/>
      <c r="K287" s="38"/>
      <c r="L287" s="38"/>
      <c r="M287" s="38"/>
      <c r="N287" s="38"/>
      <c r="O287" s="38"/>
      <c r="P287" s="38"/>
      <c r="Q287" s="38">
        <f>SUM(Q288)</f>
        <v>60</v>
      </c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</row>
    <row r="288" spans="1:32" ht="24">
      <c r="A288" s="40" t="s">
        <v>81</v>
      </c>
      <c r="B288" s="41"/>
      <c r="C288" s="41"/>
      <c r="D288" s="41"/>
      <c r="E288" s="41"/>
      <c r="F288" s="42"/>
      <c r="G288" s="41">
        <f>SUM(G289,G291,G293)</f>
        <v>1</v>
      </c>
      <c r="H288" s="41"/>
      <c r="I288" s="41"/>
      <c r="J288" s="41"/>
      <c r="K288" s="41"/>
      <c r="L288" s="41"/>
      <c r="M288" s="41"/>
      <c r="N288" s="41"/>
      <c r="O288" s="41"/>
      <c r="P288" s="41"/>
      <c r="Q288" s="41">
        <f>SUM(Q293,Q291,Q289)</f>
        <v>60</v>
      </c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</row>
    <row r="289" spans="1:32" ht="14.25">
      <c r="A289" s="43" t="s">
        <v>82</v>
      </c>
      <c r="B289" s="44"/>
      <c r="C289" s="44"/>
      <c r="D289" s="44"/>
      <c r="E289" s="44"/>
      <c r="F289" s="45"/>
      <c r="G289" s="44"/>
      <c r="H289" s="50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50"/>
      <c r="AD289" s="44"/>
      <c r="AE289" s="44"/>
      <c r="AF289" s="50"/>
    </row>
    <row r="290" spans="1:32" ht="14.25">
      <c r="A290" s="51"/>
      <c r="B290" s="89">
        <v>1</v>
      </c>
      <c r="C290" s="74"/>
      <c r="D290" s="74"/>
      <c r="E290" s="73"/>
      <c r="F290" s="85"/>
      <c r="G290" s="74"/>
      <c r="H290" s="83"/>
      <c r="I290" s="74"/>
      <c r="J290" s="74"/>
      <c r="K290" s="74"/>
      <c r="L290" s="74"/>
      <c r="M290" s="73"/>
      <c r="N290" s="73"/>
      <c r="O290" s="73"/>
      <c r="P290" s="73"/>
      <c r="Q290" s="74"/>
      <c r="R290" s="73"/>
      <c r="S290" s="73"/>
      <c r="T290" s="73"/>
      <c r="U290" s="73"/>
      <c r="V290" s="73"/>
      <c r="W290" s="73"/>
      <c r="X290" s="74"/>
      <c r="Y290" s="74"/>
      <c r="Z290" s="74"/>
      <c r="AA290" s="74"/>
      <c r="AB290" s="74"/>
      <c r="AC290" s="83"/>
      <c r="AD290" s="74"/>
      <c r="AE290" s="74"/>
      <c r="AF290" s="84"/>
    </row>
    <row r="291" spans="1:32" ht="36">
      <c r="A291" s="43" t="s">
        <v>83</v>
      </c>
      <c r="B291" s="44"/>
      <c r="C291" s="44"/>
      <c r="D291" s="44"/>
      <c r="E291" s="44"/>
      <c r="F291" s="45"/>
      <c r="G291" s="44"/>
      <c r="H291" s="50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50"/>
      <c r="AD291" s="44"/>
      <c r="AE291" s="44"/>
      <c r="AF291" s="50"/>
    </row>
    <row r="292" spans="1:32" ht="14.25">
      <c r="A292" s="51"/>
      <c r="B292" s="51">
        <v>1</v>
      </c>
      <c r="C292" s="74"/>
      <c r="D292" s="74"/>
      <c r="E292" s="73"/>
      <c r="F292" s="85"/>
      <c r="G292" s="74"/>
      <c r="H292" s="83"/>
      <c r="I292" s="74"/>
      <c r="J292" s="74"/>
      <c r="K292" s="74"/>
      <c r="L292" s="74"/>
      <c r="M292" s="73"/>
      <c r="N292" s="73"/>
      <c r="O292" s="73"/>
      <c r="P292" s="73"/>
      <c r="Q292" s="74"/>
      <c r="R292" s="73"/>
      <c r="S292" s="73"/>
      <c r="T292" s="73"/>
      <c r="U292" s="73"/>
      <c r="V292" s="73"/>
      <c r="W292" s="73"/>
      <c r="X292" s="74"/>
      <c r="Y292" s="74"/>
      <c r="Z292" s="74"/>
      <c r="AA292" s="74"/>
      <c r="AB292" s="74"/>
      <c r="AC292" s="83"/>
      <c r="AD292" s="74"/>
      <c r="AE292" s="74"/>
      <c r="AF292" s="84"/>
    </row>
    <row r="293" spans="1:32" ht="36">
      <c r="A293" s="43" t="s">
        <v>84</v>
      </c>
      <c r="B293" s="44"/>
      <c r="C293" s="44"/>
      <c r="D293" s="44"/>
      <c r="E293" s="44"/>
      <c r="F293" s="45"/>
      <c r="G293" s="44">
        <f>SUM(G294)</f>
        <v>1</v>
      </c>
      <c r="H293" s="50"/>
      <c r="I293" s="44"/>
      <c r="J293" s="44"/>
      <c r="K293" s="44"/>
      <c r="L293" s="44"/>
      <c r="M293" s="44"/>
      <c r="N293" s="44"/>
      <c r="O293" s="44"/>
      <c r="P293" s="44"/>
      <c r="Q293" s="44">
        <f>SUM(Q294)</f>
        <v>60</v>
      </c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50"/>
      <c r="AD293" s="44"/>
      <c r="AE293" s="44"/>
      <c r="AF293" s="50"/>
    </row>
    <row r="294" spans="1:32" ht="54" customHeight="1">
      <c r="A294" s="47">
        <v>177</v>
      </c>
      <c r="B294" s="47" t="s">
        <v>716</v>
      </c>
      <c r="C294" s="47" t="s">
        <v>717</v>
      </c>
      <c r="D294" s="47">
        <v>2024</v>
      </c>
      <c r="E294" s="47" t="s">
        <v>718</v>
      </c>
      <c r="F294" s="48" t="s">
        <v>719</v>
      </c>
      <c r="G294" s="47">
        <v>1</v>
      </c>
      <c r="H294" s="47" t="s">
        <v>720</v>
      </c>
      <c r="I294" s="47" t="s">
        <v>720</v>
      </c>
      <c r="J294" s="47" t="s">
        <v>135</v>
      </c>
      <c r="K294" s="47" t="s">
        <v>135</v>
      </c>
      <c r="L294" s="47" t="s">
        <v>135</v>
      </c>
      <c r="M294" s="47"/>
      <c r="N294" s="47"/>
      <c r="O294" s="47"/>
      <c r="P294" s="47"/>
      <c r="Q294" s="47">
        <v>60</v>
      </c>
      <c r="R294" s="47"/>
      <c r="S294" s="47"/>
      <c r="T294" s="47"/>
      <c r="U294" s="47"/>
      <c r="V294" s="47"/>
      <c r="W294" s="47"/>
      <c r="X294" s="47" t="s">
        <v>136</v>
      </c>
      <c r="Y294" s="47" t="s">
        <v>135</v>
      </c>
      <c r="Z294" s="47" t="s">
        <v>135</v>
      </c>
      <c r="AA294" s="47" t="s">
        <v>135</v>
      </c>
      <c r="AB294" s="47" t="s">
        <v>721</v>
      </c>
      <c r="AC294" s="47" t="s">
        <v>721</v>
      </c>
      <c r="AD294" s="47" t="s">
        <v>722</v>
      </c>
      <c r="AE294" s="47">
        <v>3822761</v>
      </c>
      <c r="AF294" s="47" t="s">
        <v>723</v>
      </c>
    </row>
    <row r="295" spans="1:32" ht="24">
      <c r="A295" s="37" t="s">
        <v>85</v>
      </c>
      <c r="B295" s="38"/>
      <c r="C295" s="38"/>
      <c r="D295" s="38"/>
      <c r="E295" s="38"/>
      <c r="F295" s="39"/>
      <c r="G295" s="38">
        <f>SUM(G296,G299)</f>
        <v>2</v>
      </c>
      <c r="H295" s="38"/>
      <c r="I295" s="38"/>
      <c r="J295" s="38"/>
      <c r="K295" s="38"/>
      <c r="L295" s="38"/>
      <c r="M295" s="38"/>
      <c r="N295" s="38"/>
      <c r="O295" s="38"/>
      <c r="P295" s="38"/>
      <c r="Q295" s="38">
        <f>SUM(Q299,Q296)</f>
        <v>71</v>
      </c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</row>
    <row r="296" spans="1:32" ht="14.25">
      <c r="A296" s="90" t="s">
        <v>86</v>
      </c>
      <c r="B296" s="41"/>
      <c r="C296" s="41"/>
      <c r="D296" s="41"/>
      <c r="E296" s="41"/>
      <c r="F296" s="42"/>
      <c r="G296" s="41">
        <f>SUM(G297)</f>
        <v>1</v>
      </c>
      <c r="H296" s="41"/>
      <c r="I296" s="41"/>
      <c r="J296" s="41"/>
      <c r="K296" s="41"/>
      <c r="L296" s="41"/>
      <c r="M296" s="41"/>
      <c r="N296" s="41"/>
      <c r="O296" s="41"/>
      <c r="P296" s="41"/>
      <c r="Q296" s="41">
        <f>SUM(Q297)</f>
        <v>44</v>
      </c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</row>
    <row r="297" spans="1:32" ht="36">
      <c r="A297" s="43" t="s">
        <v>724</v>
      </c>
      <c r="B297" s="44"/>
      <c r="C297" s="44"/>
      <c r="D297" s="44"/>
      <c r="E297" s="44"/>
      <c r="F297" s="45"/>
      <c r="G297" s="44">
        <f>SUM(G298:G298)</f>
        <v>1</v>
      </c>
      <c r="H297" s="50"/>
      <c r="I297" s="44"/>
      <c r="J297" s="44"/>
      <c r="K297" s="44"/>
      <c r="L297" s="44"/>
      <c r="M297" s="44"/>
      <c r="N297" s="44"/>
      <c r="O297" s="44"/>
      <c r="P297" s="44"/>
      <c r="Q297" s="44">
        <f>SUM(Q298)</f>
        <v>44</v>
      </c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50"/>
      <c r="AD297" s="44"/>
      <c r="AE297" s="44"/>
      <c r="AF297" s="50"/>
    </row>
    <row r="298" spans="1:32" ht="57.75" customHeight="1">
      <c r="A298" s="47">
        <v>178</v>
      </c>
      <c r="B298" s="47" t="s">
        <v>725</v>
      </c>
      <c r="C298" s="47" t="s">
        <v>726</v>
      </c>
      <c r="D298" s="47">
        <v>2024</v>
      </c>
      <c r="E298" s="47"/>
      <c r="F298" s="48" t="s">
        <v>727</v>
      </c>
      <c r="G298" s="47">
        <v>1</v>
      </c>
      <c r="H298" s="47" t="s">
        <v>203</v>
      </c>
      <c r="I298" s="47" t="s">
        <v>209</v>
      </c>
      <c r="J298" s="47" t="s">
        <v>135</v>
      </c>
      <c r="K298" s="47" t="s">
        <v>135</v>
      </c>
      <c r="L298" s="47" t="s">
        <v>135</v>
      </c>
      <c r="M298" s="47">
        <v>27</v>
      </c>
      <c r="N298" s="47">
        <v>79</v>
      </c>
      <c r="O298" s="47">
        <v>144</v>
      </c>
      <c r="P298" s="47">
        <v>466</v>
      </c>
      <c r="Q298" s="47">
        <v>44</v>
      </c>
      <c r="R298" s="47"/>
      <c r="S298" s="47"/>
      <c r="T298" s="47"/>
      <c r="U298" s="47"/>
      <c r="V298" s="47"/>
      <c r="W298" s="47"/>
      <c r="X298" s="47" t="s">
        <v>136</v>
      </c>
      <c r="Y298" s="47" t="s">
        <v>135</v>
      </c>
      <c r="Z298" s="47" t="s">
        <v>135</v>
      </c>
      <c r="AA298" s="47" t="s">
        <v>135</v>
      </c>
      <c r="AB298" s="47" t="s">
        <v>209</v>
      </c>
      <c r="AC298" s="47" t="s">
        <v>431</v>
      </c>
      <c r="AD298" s="47" t="s">
        <v>210</v>
      </c>
      <c r="AE298" s="47">
        <v>3912415</v>
      </c>
      <c r="AF298" s="47" t="s">
        <v>144</v>
      </c>
    </row>
    <row r="299" spans="1:32" ht="14.25">
      <c r="A299" s="90" t="s">
        <v>88</v>
      </c>
      <c r="B299" s="41"/>
      <c r="C299" s="41"/>
      <c r="D299" s="41"/>
      <c r="E299" s="41"/>
      <c r="F299" s="42"/>
      <c r="G299" s="41">
        <f>SUM(G300)</f>
        <v>1</v>
      </c>
      <c r="H299" s="41"/>
      <c r="I299" s="41"/>
      <c r="J299" s="41"/>
      <c r="K299" s="41"/>
      <c r="L299" s="41"/>
      <c r="M299" s="41"/>
      <c r="N299" s="41"/>
      <c r="O299" s="41"/>
      <c r="P299" s="41"/>
      <c r="Q299" s="41">
        <f>SUM(Q302,Q300)</f>
        <v>27</v>
      </c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</row>
    <row r="300" spans="1:32" ht="36">
      <c r="A300" s="43" t="s">
        <v>89</v>
      </c>
      <c r="B300" s="44"/>
      <c r="C300" s="44"/>
      <c r="D300" s="44"/>
      <c r="E300" s="44"/>
      <c r="F300" s="45"/>
      <c r="G300" s="44">
        <f>SUM(G301)</f>
        <v>1</v>
      </c>
      <c r="H300" s="50"/>
      <c r="I300" s="44"/>
      <c r="J300" s="44"/>
      <c r="K300" s="44"/>
      <c r="L300" s="44"/>
      <c r="M300" s="44"/>
      <c r="N300" s="44"/>
      <c r="O300" s="44"/>
      <c r="P300" s="44"/>
      <c r="Q300" s="44">
        <f>SUM(Q301)</f>
        <v>27</v>
      </c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50"/>
      <c r="AD300" s="44"/>
      <c r="AE300" s="44"/>
      <c r="AF300" s="50"/>
    </row>
    <row r="301" spans="1:32" ht="69.75" customHeight="1">
      <c r="A301" s="47">
        <v>179</v>
      </c>
      <c r="B301" s="47" t="s">
        <v>728</v>
      </c>
      <c r="C301" s="47" t="s">
        <v>729</v>
      </c>
      <c r="D301" s="47">
        <v>2024</v>
      </c>
      <c r="E301" s="47" t="s">
        <v>730</v>
      </c>
      <c r="F301" s="48" t="s">
        <v>731</v>
      </c>
      <c r="G301" s="47">
        <v>1</v>
      </c>
      <c r="H301" s="47" t="s">
        <v>429</v>
      </c>
      <c r="I301" s="47" t="s">
        <v>430</v>
      </c>
      <c r="J301" s="47" t="s">
        <v>135</v>
      </c>
      <c r="K301" s="47" t="s">
        <v>135</v>
      </c>
      <c r="L301" s="47" t="s">
        <v>135</v>
      </c>
      <c r="M301" s="47">
        <v>90</v>
      </c>
      <c r="N301" s="47">
        <v>90</v>
      </c>
      <c r="O301" s="47">
        <v>90</v>
      </c>
      <c r="P301" s="47">
        <v>90</v>
      </c>
      <c r="Q301" s="47">
        <v>27</v>
      </c>
      <c r="R301" s="47"/>
      <c r="S301" s="47"/>
      <c r="T301" s="47"/>
      <c r="U301" s="47"/>
      <c r="V301" s="47"/>
      <c r="W301" s="47"/>
      <c r="X301" s="47" t="s">
        <v>136</v>
      </c>
      <c r="Y301" s="47" t="s">
        <v>135</v>
      </c>
      <c r="Z301" s="47" t="s">
        <v>135</v>
      </c>
      <c r="AA301" s="47" t="s">
        <v>135</v>
      </c>
      <c r="AB301" s="47" t="s">
        <v>431</v>
      </c>
      <c r="AC301" s="47" t="s">
        <v>431</v>
      </c>
      <c r="AD301" s="47" t="s">
        <v>438</v>
      </c>
      <c r="AE301" s="47">
        <v>3822488</v>
      </c>
      <c r="AF301" s="47" t="s">
        <v>732</v>
      </c>
    </row>
    <row r="302" spans="1:32" ht="24">
      <c r="A302" s="43" t="s">
        <v>90</v>
      </c>
      <c r="B302" s="44"/>
      <c r="C302" s="44"/>
      <c r="D302" s="44"/>
      <c r="E302" s="44"/>
      <c r="F302" s="45"/>
      <c r="G302" s="44"/>
      <c r="H302" s="50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50"/>
      <c r="AD302" s="44"/>
      <c r="AE302" s="44"/>
      <c r="AF302" s="50"/>
    </row>
    <row r="303" spans="1:32" ht="14.25">
      <c r="A303" s="86" t="s">
        <v>40</v>
      </c>
      <c r="B303" s="86" t="s">
        <v>40</v>
      </c>
      <c r="C303" s="86" t="s">
        <v>40</v>
      </c>
      <c r="D303" s="86" t="s">
        <v>40</v>
      </c>
      <c r="E303" s="86" t="s">
        <v>40</v>
      </c>
      <c r="F303" s="87" t="s">
        <v>40</v>
      </c>
      <c r="G303" s="86" t="s">
        <v>40</v>
      </c>
      <c r="H303" s="86" t="s">
        <v>40</v>
      </c>
      <c r="I303" s="86" t="s">
        <v>40</v>
      </c>
      <c r="J303" s="86" t="s">
        <v>40</v>
      </c>
      <c r="K303" s="86" t="s">
        <v>40</v>
      </c>
      <c r="L303" s="86" t="s">
        <v>40</v>
      </c>
      <c r="M303" s="86" t="s">
        <v>40</v>
      </c>
      <c r="N303" s="86" t="s">
        <v>40</v>
      </c>
      <c r="O303" s="86" t="s">
        <v>40</v>
      </c>
      <c r="P303" s="86" t="s">
        <v>40</v>
      </c>
      <c r="Q303" s="86" t="s">
        <v>40</v>
      </c>
      <c r="R303" s="86" t="s">
        <v>40</v>
      </c>
      <c r="S303" s="86" t="s">
        <v>40</v>
      </c>
      <c r="T303" s="86" t="s">
        <v>40</v>
      </c>
      <c r="U303" s="86" t="s">
        <v>40</v>
      </c>
      <c r="V303" s="86" t="s">
        <v>40</v>
      </c>
      <c r="W303" s="86" t="s">
        <v>40</v>
      </c>
      <c r="X303" s="86" t="s">
        <v>40</v>
      </c>
      <c r="Y303" s="86" t="s">
        <v>40</v>
      </c>
      <c r="Z303" s="86" t="s">
        <v>40</v>
      </c>
      <c r="AA303" s="86" t="s">
        <v>40</v>
      </c>
      <c r="AB303" s="86" t="s">
        <v>40</v>
      </c>
      <c r="AC303" s="86" t="s">
        <v>40</v>
      </c>
      <c r="AD303" s="86" t="s">
        <v>40</v>
      </c>
      <c r="AE303" s="86" t="s">
        <v>40</v>
      </c>
      <c r="AF303" s="86" t="s">
        <v>40</v>
      </c>
    </row>
    <row r="304" spans="1:32" ht="14.25">
      <c r="A304" s="86" t="s">
        <v>40</v>
      </c>
      <c r="B304" s="86" t="s">
        <v>40</v>
      </c>
      <c r="C304" s="86" t="s">
        <v>40</v>
      </c>
      <c r="D304" s="86" t="s">
        <v>40</v>
      </c>
      <c r="E304" s="86" t="s">
        <v>40</v>
      </c>
      <c r="F304" s="87" t="s">
        <v>40</v>
      </c>
      <c r="G304" s="86" t="s">
        <v>40</v>
      </c>
      <c r="H304" s="86" t="s">
        <v>40</v>
      </c>
      <c r="I304" s="86" t="s">
        <v>40</v>
      </c>
      <c r="J304" s="86" t="s">
        <v>40</v>
      </c>
      <c r="K304" s="86" t="s">
        <v>40</v>
      </c>
      <c r="L304" s="86" t="s">
        <v>40</v>
      </c>
      <c r="M304" s="86" t="s">
        <v>40</v>
      </c>
      <c r="N304" s="86" t="s">
        <v>40</v>
      </c>
      <c r="O304" s="86" t="s">
        <v>40</v>
      </c>
      <c r="P304" s="86" t="s">
        <v>40</v>
      </c>
      <c r="Q304" s="86" t="s">
        <v>40</v>
      </c>
      <c r="R304" s="86" t="s">
        <v>40</v>
      </c>
      <c r="S304" s="86" t="s">
        <v>40</v>
      </c>
      <c r="T304" s="86" t="s">
        <v>40</v>
      </c>
      <c r="U304" s="86" t="s">
        <v>40</v>
      </c>
      <c r="V304" s="86" t="s">
        <v>40</v>
      </c>
      <c r="W304" s="86" t="s">
        <v>40</v>
      </c>
      <c r="X304" s="86" t="s">
        <v>40</v>
      </c>
      <c r="Y304" s="86" t="s">
        <v>40</v>
      </c>
      <c r="Z304" s="86" t="s">
        <v>40</v>
      </c>
      <c r="AA304" s="86" t="s">
        <v>40</v>
      </c>
      <c r="AB304" s="86" t="s">
        <v>40</v>
      </c>
      <c r="AC304" s="86" t="s">
        <v>40</v>
      </c>
      <c r="AD304" s="86" t="s">
        <v>40</v>
      </c>
      <c r="AE304" s="86" t="s">
        <v>40</v>
      </c>
      <c r="AF304" s="86" t="s">
        <v>40</v>
      </c>
    </row>
    <row r="305" spans="1:32" ht="24">
      <c r="A305" s="43" t="s">
        <v>91</v>
      </c>
      <c r="B305" s="44"/>
      <c r="C305" s="44"/>
      <c r="D305" s="44"/>
      <c r="E305" s="44"/>
      <c r="F305" s="45"/>
      <c r="G305" s="44"/>
      <c r="H305" s="50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50"/>
      <c r="AD305" s="44"/>
      <c r="AE305" s="44"/>
      <c r="AF305" s="50"/>
    </row>
    <row r="306" spans="1:32" ht="14.25">
      <c r="A306" s="51"/>
      <c r="B306" s="51">
        <v>1</v>
      </c>
      <c r="C306" s="74"/>
      <c r="D306" s="74"/>
      <c r="E306" s="73"/>
      <c r="F306" s="85"/>
      <c r="G306" s="74"/>
      <c r="H306" s="83"/>
      <c r="I306" s="74"/>
      <c r="J306" s="74"/>
      <c r="K306" s="74"/>
      <c r="L306" s="74"/>
      <c r="M306" s="73"/>
      <c r="N306" s="73"/>
      <c r="O306" s="73"/>
      <c r="P306" s="73"/>
      <c r="Q306" s="74"/>
      <c r="R306" s="73"/>
      <c r="S306" s="73"/>
      <c r="T306" s="73"/>
      <c r="U306" s="73"/>
      <c r="V306" s="73"/>
      <c r="W306" s="73"/>
      <c r="X306" s="74"/>
      <c r="Y306" s="74"/>
      <c r="Z306" s="74"/>
      <c r="AA306" s="74"/>
      <c r="AB306" s="74"/>
      <c r="AC306" s="83"/>
      <c r="AD306" s="74"/>
      <c r="AE306" s="74"/>
      <c r="AF306" s="84"/>
    </row>
    <row r="307" spans="1:32" ht="24">
      <c r="A307" s="37" t="s">
        <v>92</v>
      </c>
      <c r="B307" s="38"/>
      <c r="C307" s="38"/>
      <c r="D307" s="38"/>
      <c r="E307" s="38"/>
      <c r="F307" s="39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</row>
    <row r="308" spans="1:32" ht="14.25">
      <c r="A308" s="90" t="s">
        <v>93</v>
      </c>
      <c r="B308" s="41"/>
      <c r="C308" s="41"/>
      <c r="D308" s="41"/>
      <c r="E308" s="41"/>
      <c r="F308" s="42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</row>
    <row r="309" spans="1:32" ht="24">
      <c r="A309" s="43" t="s">
        <v>94</v>
      </c>
      <c r="B309" s="44"/>
      <c r="C309" s="44"/>
      <c r="D309" s="44"/>
      <c r="E309" s="44"/>
      <c r="F309" s="45"/>
      <c r="G309" s="44"/>
      <c r="H309" s="50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50"/>
      <c r="AD309" s="44"/>
      <c r="AE309" s="44"/>
      <c r="AF309" s="50"/>
    </row>
    <row r="310" spans="1:32" ht="14.25">
      <c r="A310" s="51"/>
      <c r="B310" s="51">
        <v>1</v>
      </c>
      <c r="C310" s="74"/>
      <c r="D310" s="74"/>
      <c r="E310" s="73"/>
      <c r="F310" s="85"/>
      <c r="G310" s="74"/>
      <c r="H310" s="83"/>
      <c r="I310" s="74"/>
      <c r="J310" s="74"/>
      <c r="K310" s="74"/>
      <c r="L310" s="74"/>
      <c r="M310" s="73"/>
      <c r="N310" s="73"/>
      <c r="O310" s="73"/>
      <c r="P310" s="73"/>
      <c r="Q310" s="74"/>
      <c r="R310" s="73"/>
      <c r="S310" s="73"/>
      <c r="T310" s="73"/>
      <c r="U310" s="73"/>
      <c r="V310" s="73"/>
      <c r="W310" s="73"/>
      <c r="X310" s="74"/>
      <c r="Y310" s="74"/>
      <c r="Z310" s="74"/>
      <c r="AA310" s="74"/>
      <c r="AB310" s="74"/>
      <c r="AC310" s="83"/>
      <c r="AD310" s="74"/>
      <c r="AE310" s="74"/>
      <c r="AF310" s="84"/>
    </row>
    <row r="311" spans="1:32" ht="36">
      <c r="A311" s="43" t="s">
        <v>95</v>
      </c>
      <c r="B311" s="44"/>
      <c r="C311" s="44"/>
      <c r="D311" s="44"/>
      <c r="E311" s="44"/>
      <c r="F311" s="45"/>
      <c r="G311" s="44"/>
      <c r="H311" s="50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50"/>
      <c r="AD311" s="44"/>
      <c r="AE311" s="44"/>
      <c r="AF311" s="50"/>
    </row>
    <row r="312" spans="1:32" ht="14.25">
      <c r="A312" s="86" t="s">
        <v>40</v>
      </c>
      <c r="B312" s="86" t="s">
        <v>40</v>
      </c>
      <c r="C312" s="86" t="s">
        <v>40</v>
      </c>
      <c r="D312" s="86" t="s">
        <v>40</v>
      </c>
      <c r="E312" s="86" t="s">
        <v>40</v>
      </c>
      <c r="F312" s="87" t="s">
        <v>40</v>
      </c>
      <c r="G312" s="86" t="s">
        <v>40</v>
      </c>
      <c r="H312" s="86" t="s">
        <v>40</v>
      </c>
      <c r="I312" s="86" t="s">
        <v>40</v>
      </c>
      <c r="J312" s="86" t="s">
        <v>40</v>
      </c>
      <c r="K312" s="86" t="s">
        <v>40</v>
      </c>
      <c r="L312" s="86" t="s">
        <v>40</v>
      </c>
      <c r="M312" s="86" t="s">
        <v>40</v>
      </c>
      <c r="N312" s="86" t="s">
        <v>40</v>
      </c>
      <c r="O312" s="86" t="s">
        <v>40</v>
      </c>
      <c r="P312" s="86" t="s">
        <v>40</v>
      </c>
      <c r="Q312" s="86" t="s">
        <v>40</v>
      </c>
      <c r="R312" s="86" t="s">
        <v>40</v>
      </c>
      <c r="S312" s="86" t="s">
        <v>40</v>
      </c>
      <c r="T312" s="86" t="s">
        <v>40</v>
      </c>
      <c r="U312" s="86" t="s">
        <v>40</v>
      </c>
      <c r="V312" s="86" t="s">
        <v>40</v>
      </c>
      <c r="W312" s="86" t="s">
        <v>40</v>
      </c>
      <c r="X312" s="86" t="s">
        <v>40</v>
      </c>
      <c r="Y312" s="86" t="s">
        <v>40</v>
      </c>
      <c r="Z312" s="86" t="s">
        <v>40</v>
      </c>
      <c r="AA312" s="86" t="s">
        <v>40</v>
      </c>
      <c r="AB312" s="86" t="s">
        <v>40</v>
      </c>
      <c r="AC312" s="86" t="s">
        <v>40</v>
      </c>
      <c r="AD312" s="86" t="s">
        <v>40</v>
      </c>
      <c r="AE312" s="86" t="s">
        <v>40</v>
      </c>
      <c r="AF312" s="86" t="s">
        <v>40</v>
      </c>
    </row>
    <row r="313" spans="1:32" ht="14.25">
      <c r="A313" s="86" t="s">
        <v>40</v>
      </c>
      <c r="B313" s="86" t="s">
        <v>40</v>
      </c>
      <c r="C313" s="86" t="s">
        <v>40</v>
      </c>
      <c r="D313" s="86" t="s">
        <v>40</v>
      </c>
      <c r="E313" s="86" t="s">
        <v>40</v>
      </c>
      <c r="F313" s="87" t="s">
        <v>40</v>
      </c>
      <c r="G313" s="86" t="s">
        <v>40</v>
      </c>
      <c r="H313" s="86" t="s">
        <v>40</v>
      </c>
      <c r="I313" s="86" t="s">
        <v>40</v>
      </c>
      <c r="J313" s="86" t="s">
        <v>40</v>
      </c>
      <c r="K313" s="86" t="s">
        <v>40</v>
      </c>
      <c r="L313" s="86" t="s">
        <v>40</v>
      </c>
      <c r="M313" s="86" t="s">
        <v>40</v>
      </c>
      <c r="N313" s="86" t="s">
        <v>40</v>
      </c>
      <c r="O313" s="86" t="s">
        <v>40</v>
      </c>
      <c r="P313" s="86" t="s">
        <v>40</v>
      </c>
      <c r="Q313" s="86" t="s">
        <v>40</v>
      </c>
      <c r="R313" s="86" t="s">
        <v>40</v>
      </c>
      <c r="S313" s="86" t="s">
        <v>40</v>
      </c>
      <c r="T313" s="86" t="s">
        <v>40</v>
      </c>
      <c r="U313" s="86" t="s">
        <v>40</v>
      </c>
      <c r="V313" s="86" t="s">
        <v>40</v>
      </c>
      <c r="W313" s="86" t="s">
        <v>40</v>
      </c>
      <c r="X313" s="86" t="s">
        <v>40</v>
      </c>
      <c r="Y313" s="86" t="s">
        <v>40</v>
      </c>
      <c r="Z313" s="86" t="s">
        <v>40</v>
      </c>
      <c r="AA313" s="86" t="s">
        <v>40</v>
      </c>
      <c r="AB313" s="86" t="s">
        <v>40</v>
      </c>
      <c r="AC313" s="86" t="s">
        <v>40</v>
      </c>
      <c r="AD313" s="86" t="s">
        <v>40</v>
      </c>
      <c r="AE313" s="86" t="s">
        <v>40</v>
      </c>
      <c r="AF313" s="86" t="s">
        <v>40</v>
      </c>
    </row>
    <row r="314" spans="1:32" ht="14.25">
      <c r="A314" s="91" t="s">
        <v>96</v>
      </c>
      <c r="B314" s="92"/>
      <c r="C314" s="92"/>
      <c r="D314" s="92"/>
      <c r="E314" s="92"/>
      <c r="F314" s="93"/>
      <c r="G314" s="92">
        <f>SUM(G315)</f>
        <v>1</v>
      </c>
      <c r="H314" s="92"/>
      <c r="I314" s="92"/>
      <c r="J314" s="92"/>
      <c r="K314" s="92"/>
      <c r="L314" s="92"/>
      <c r="M314" s="92"/>
      <c r="N314" s="92"/>
      <c r="O314" s="92"/>
      <c r="P314" s="92"/>
      <c r="Q314" s="92">
        <f>SUM(Q315)</f>
        <v>200</v>
      </c>
      <c r="R314" s="92"/>
      <c r="S314" s="92"/>
      <c r="T314" s="92"/>
      <c r="U314" s="92"/>
      <c r="V314" s="92"/>
      <c r="W314" s="92"/>
      <c r="X314" s="92"/>
      <c r="Y314" s="92"/>
      <c r="Z314" s="92"/>
      <c r="AA314" s="92"/>
      <c r="AB314" s="92"/>
      <c r="AC314" s="92"/>
      <c r="AD314" s="92"/>
      <c r="AE314" s="92"/>
      <c r="AF314" s="92"/>
    </row>
    <row r="315" spans="1:32" ht="14.25">
      <c r="A315" s="94" t="s">
        <v>97</v>
      </c>
      <c r="B315" s="41"/>
      <c r="C315" s="41"/>
      <c r="D315" s="41"/>
      <c r="E315" s="41"/>
      <c r="F315" s="42"/>
      <c r="G315" s="41">
        <f>SUM(G316)</f>
        <v>1</v>
      </c>
      <c r="H315" s="41"/>
      <c r="I315" s="41"/>
      <c r="J315" s="41"/>
      <c r="K315" s="41"/>
      <c r="L315" s="41"/>
      <c r="M315" s="41"/>
      <c r="N315" s="41"/>
      <c r="O315" s="41"/>
      <c r="P315" s="41"/>
      <c r="Q315" s="41">
        <f>SUM(Q316)</f>
        <v>200</v>
      </c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</row>
    <row r="316" spans="1:32" ht="14.25">
      <c r="A316" s="95" t="s">
        <v>97</v>
      </c>
      <c r="B316" s="44"/>
      <c r="C316" s="44"/>
      <c r="D316" s="44"/>
      <c r="E316" s="44"/>
      <c r="F316" s="45"/>
      <c r="G316" s="44">
        <f>SUM(G317)</f>
        <v>1</v>
      </c>
      <c r="H316" s="50"/>
      <c r="I316" s="44"/>
      <c r="J316" s="44"/>
      <c r="K316" s="44"/>
      <c r="L316" s="44"/>
      <c r="M316" s="44"/>
      <c r="N316" s="44"/>
      <c r="O316" s="44"/>
      <c r="P316" s="44"/>
      <c r="Q316" s="44">
        <f>SUM(Q317:Q317)</f>
        <v>200</v>
      </c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50"/>
      <c r="AD316" s="44"/>
      <c r="AE316" s="44"/>
      <c r="AF316" s="50"/>
    </row>
    <row r="317" spans="1:32" ht="48" customHeight="1">
      <c r="A317" s="47">
        <v>180</v>
      </c>
      <c r="B317" s="47" t="s">
        <v>733</v>
      </c>
      <c r="C317" s="47" t="s">
        <v>734</v>
      </c>
      <c r="D317" s="47">
        <v>2024</v>
      </c>
      <c r="E317" s="47" t="s">
        <v>735</v>
      </c>
      <c r="F317" s="48" t="s">
        <v>736</v>
      </c>
      <c r="G317" s="47">
        <v>1</v>
      </c>
      <c r="H317" s="47" t="s">
        <v>720</v>
      </c>
      <c r="I317" s="47" t="s">
        <v>720</v>
      </c>
      <c r="J317" s="47" t="s">
        <v>135</v>
      </c>
      <c r="K317" s="47" t="s">
        <v>135</v>
      </c>
      <c r="L317" s="47" t="s">
        <v>135</v>
      </c>
      <c r="M317" s="47"/>
      <c r="N317" s="47"/>
      <c r="O317" s="47"/>
      <c r="P317" s="47"/>
      <c r="Q317" s="47">
        <v>200</v>
      </c>
      <c r="R317" s="47"/>
      <c r="S317" s="47"/>
      <c r="T317" s="47"/>
      <c r="U317" s="47"/>
      <c r="V317" s="47"/>
      <c r="W317" s="47"/>
      <c r="X317" s="47" t="s">
        <v>136</v>
      </c>
      <c r="Y317" s="47" t="s">
        <v>135</v>
      </c>
      <c r="Z317" s="47" t="s">
        <v>135</v>
      </c>
      <c r="AA317" s="47" t="s">
        <v>135</v>
      </c>
      <c r="AB317" s="47" t="s">
        <v>431</v>
      </c>
      <c r="AC317" s="47" t="s">
        <v>431</v>
      </c>
      <c r="AD317" s="47" t="s">
        <v>737</v>
      </c>
      <c r="AE317" s="47">
        <v>3822488</v>
      </c>
      <c r="AF317" s="47" t="s">
        <v>738</v>
      </c>
    </row>
    <row r="318" spans="1:32" ht="14.25">
      <c r="A318" s="91" t="s">
        <v>98</v>
      </c>
      <c r="B318" s="38"/>
      <c r="C318" s="38"/>
      <c r="D318" s="38"/>
      <c r="E318" s="38"/>
      <c r="F318" s="39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</row>
    <row r="319" spans="1:32" ht="14.25">
      <c r="A319" s="96" t="s">
        <v>99</v>
      </c>
      <c r="B319" s="41"/>
      <c r="C319" s="41"/>
      <c r="D319" s="41"/>
      <c r="E319" s="41"/>
      <c r="F319" s="42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</row>
    <row r="320" spans="1:32" ht="14.25">
      <c r="A320" s="51"/>
      <c r="B320" s="51"/>
      <c r="C320" s="74"/>
      <c r="D320" s="74"/>
      <c r="E320" s="73"/>
      <c r="F320" s="85"/>
      <c r="G320" s="74"/>
      <c r="H320" s="83"/>
      <c r="I320" s="74"/>
      <c r="J320" s="74"/>
      <c r="K320" s="74"/>
      <c r="L320" s="74"/>
      <c r="M320" s="73"/>
      <c r="N320" s="73"/>
      <c r="O320" s="73"/>
      <c r="P320" s="73"/>
      <c r="Q320" s="74"/>
      <c r="R320" s="73"/>
      <c r="S320" s="73"/>
      <c r="T320" s="73"/>
      <c r="U320" s="73"/>
      <c r="V320" s="73"/>
      <c r="W320" s="73"/>
      <c r="X320" s="74"/>
      <c r="Y320" s="74"/>
      <c r="Z320" s="74"/>
      <c r="AA320" s="74"/>
      <c r="AB320" s="74"/>
      <c r="AC320" s="83"/>
      <c r="AD320" s="74"/>
      <c r="AE320" s="74"/>
      <c r="AF320" s="84"/>
    </row>
  </sheetData>
  <sheetProtection/>
  <mergeCells count="28">
    <mergeCell ref="A2:AF2"/>
    <mergeCell ref="AD3:AE3"/>
    <mergeCell ref="Q4:W4"/>
    <mergeCell ref="R5:V5"/>
    <mergeCell ref="A4:A6"/>
    <mergeCell ref="B4:B6"/>
    <mergeCell ref="C4:C6"/>
    <mergeCell ref="D4:D6"/>
    <mergeCell ref="E4:E6"/>
    <mergeCell ref="F4:F6"/>
    <mergeCell ref="G4:G6"/>
    <mergeCell ref="J4:J6"/>
    <mergeCell ref="K4:K6"/>
    <mergeCell ref="L4:L6"/>
    <mergeCell ref="Q5:Q6"/>
    <mergeCell ref="W5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H4:I5"/>
    <mergeCell ref="M4:N5"/>
    <mergeCell ref="O4:P5"/>
  </mergeCells>
  <printOptions horizontalCentered="1"/>
  <pageMargins left="0.39305555555555555" right="0.39305555555555555" top="0.7868055555555555" bottom="0.7868055555555555" header="0.5118055555555555" footer="0.5118055555555555"/>
  <pageSetup firstPageNumber="2" useFirstPageNumber="1" fitToHeight="0" fitToWidth="1" horizontalDpi="600" verticalDpi="600" orientation="landscape" paperSize="9" scale="42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sxsfpb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fpbcyc</dc:creator>
  <cp:keywords/>
  <dc:description/>
  <cp:lastModifiedBy>张   一</cp:lastModifiedBy>
  <cp:lastPrinted>2021-06-23T10:10:09Z</cp:lastPrinted>
  <dcterms:created xsi:type="dcterms:W3CDTF">2016-03-01T01:17:20Z</dcterms:created>
  <dcterms:modified xsi:type="dcterms:W3CDTF">2024-01-16T02:37:10Z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DDCD57C5F2374F18884C4C1F401C45C8_13</vt:lpwstr>
  </property>
</Properties>
</file>